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quivos\Desktop\SEINFRA - Duas Estradas\PAVIMENTAÇÃO CONJ. MARIA SALETE\"/>
    </mc:Choice>
  </mc:AlternateContent>
  <xr:revisionPtr revIDLastSave="0" documentId="13_ncr:1_{EB532005-EB78-420E-9EAB-F9273F83FA11}" xr6:coauthVersionLast="46" xr6:coauthVersionMax="46" xr10:uidLastSave="{00000000-0000-0000-0000-000000000000}"/>
  <bookViews>
    <workbookView xWindow="-120" yWindow="-120" windowWidth="29040" windowHeight="15720" activeTab="1" xr2:uid="{01CF8D50-3841-4350-A4B5-67966783BA9C}"/>
  </bookViews>
  <sheets>
    <sheet name="Table 1" sheetId="1" r:id="rId1"/>
    <sheet name="Planilha1" sheetId="2" r:id="rId2"/>
  </sheets>
  <externalReferences>
    <externalReference r:id="rId3"/>
  </externalReferences>
  <definedNames>
    <definedName name="_xlnm.Print_Area" localSheetId="1">Planilha1!$A$1:$F$44</definedName>
    <definedName name="_xlnm.Print_Area" localSheetId="0">'Table 1'!$A$1:$J$61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1" i="2" l="1"/>
  <c r="F26" i="2"/>
  <c r="E26" i="2"/>
  <c r="L45" i="1"/>
  <c r="E25" i="2"/>
  <c r="M27" i="1"/>
  <c r="E24" i="2"/>
  <c r="M10" i="1"/>
  <c r="L40" i="1" l="1"/>
  <c r="M32" i="1"/>
  <c r="L30" i="1"/>
  <c r="L12" i="1"/>
  <c r="K14" i="1"/>
  <c r="L10" i="1"/>
  <c r="L8" i="1"/>
  <c r="L11" i="1"/>
  <c r="L27" i="1"/>
  <c r="L25" i="1"/>
  <c r="L24" i="1"/>
  <c r="L21" i="1"/>
  <c r="L16" i="1"/>
  <c r="L18" i="1"/>
  <c r="L36" i="1"/>
</calcChain>
</file>

<file path=xl/sharedStrings.xml><?xml version="1.0" encoding="utf-8"?>
<sst xmlns="http://schemas.openxmlformats.org/spreadsheetml/2006/main" count="448" uniqueCount="250">
  <si>
    <r>
      <rPr>
        <b/>
        <sz val="12"/>
        <rFont val="Arial"/>
        <family val="2"/>
      </rPr>
      <t>PLANILHA ORÇAMENTÁRIA</t>
    </r>
  </si>
  <si>
    <r>
      <rPr>
        <b/>
        <sz val="7"/>
        <rFont val="Arial"/>
        <family val="2"/>
      </rPr>
      <t>OBRA:</t>
    </r>
  </si>
  <si>
    <r>
      <rPr>
        <sz val="7"/>
        <rFont val="Arial MT"/>
        <family val="2"/>
      </rPr>
      <t xml:space="preserve">Constitui objeto da presente licitação: Contratação de uma empresa especializada no ramo de
</t>
    </r>
    <r>
      <rPr>
        <sz val="7"/>
        <rFont val="Arial MT"/>
        <family val="2"/>
      </rPr>
      <t>construção civil, para empreitada por menor preço global: pavimentação em vias públicas urbanas do Município de Duas Estradas – PB</t>
    </r>
  </si>
  <si>
    <r>
      <rPr>
        <b/>
        <sz val="7"/>
        <rFont val="Arial"/>
        <family val="2"/>
      </rPr>
      <t xml:space="preserve">DATA : </t>
    </r>
    <r>
      <rPr>
        <sz val="7"/>
        <rFont val="Arial MT"/>
        <family val="2"/>
      </rPr>
      <t xml:space="preserve">28/12/2023
</t>
    </r>
    <r>
      <rPr>
        <b/>
        <sz val="7"/>
        <rFont val="Arial"/>
        <family val="2"/>
      </rPr>
      <t xml:space="preserve">BDI : </t>
    </r>
    <r>
      <rPr>
        <sz val="7"/>
        <rFont val="Arial MT"/>
        <family val="2"/>
      </rPr>
      <t xml:space="preserve">26,14%
</t>
    </r>
    <r>
      <rPr>
        <b/>
        <sz val="7"/>
        <rFont val="Arial"/>
        <family val="2"/>
      </rPr>
      <t xml:space="preserve">L.S. Hora: </t>
    </r>
    <r>
      <rPr>
        <sz val="7"/>
        <rFont val="Arial MT"/>
        <family val="2"/>
      </rPr>
      <t xml:space="preserve">85,69%
</t>
    </r>
    <r>
      <rPr>
        <b/>
        <sz val="7"/>
        <rFont val="Arial"/>
        <family val="2"/>
      </rPr>
      <t xml:space="preserve">L.S. Mês: </t>
    </r>
    <r>
      <rPr>
        <sz val="7"/>
        <rFont val="Arial MT"/>
        <family val="2"/>
      </rPr>
      <t>48,16%</t>
    </r>
  </si>
  <si>
    <r>
      <rPr>
        <b/>
        <sz val="6"/>
        <rFont val="Arial"/>
        <family val="2"/>
      </rPr>
      <t>FONTE</t>
    </r>
  </si>
  <si>
    <r>
      <rPr>
        <b/>
        <sz val="6"/>
        <rFont val="Arial"/>
        <family val="2"/>
      </rPr>
      <t>VERSÃO</t>
    </r>
  </si>
  <si>
    <r>
      <rPr>
        <b/>
        <sz val="6"/>
        <rFont val="Arial"/>
        <family val="2"/>
      </rPr>
      <t>DATA REF.</t>
    </r>
  </si>
  <si>
    <r>
      <rPr>
        <sz val="6"/>
        <rFont val="Arial MT"/>
        <family val="2"/>
      </rPr>
      <t xml:space="preserve">SICRO NOVO SINAPI
</t>
    </r>
    <r>
      <rPr>
        <sz val="6"/>
        <rFont val="Arial MT"/>
        <family val="2"/>
      </rPr>
      <t>Composições</t>
    </r>
  </si>
  <si>
    <r>
      <rPr>
        <sz val="6"/>
        <rFont val="Arial MT"/>
        <family val="2"/>
      </rPr>
      <t xml:space="preserve">2021/10 COM DESONERAÇÃO
</t>
    </r>
    <r>
      <rPr>
        <sz val="6"/>
        <rFont val="Arial MT"/>
        <family val="2"/>
      </rPr>
      <t>2021/08 COM DESONERAÇÃO PROPRIA</t>
    </r>
  </si>
  <si>
    <r>
      <rPr>
        <sz val="6"/>
        <rFont val="Arial MT"/>
        <family val="2"/>
      </rPr>
      <t xml:space="preserve">02/2022
</t>
    </r>
    <r>
      <rPr>
        <sz val="6"/>
        <rFont val="Arial MT"/>
        <family val="2"/>
      </rPr>
      <t>09/2021</t>
    </r>
  </si>
  <si>
    <r>
      <rPr>
        <b/>
        <sz val="7"/>
        <rFont val="Arial"/>
        <family val="2"/>
      </rPr>
      <t>DESCRIÇÃO:</t>
    </r>
  </si>
  <si>
    <r>
      <rPr>
        <sz val="7"/>
        <rFont val="Arial MT"/>
        <family val="2"/>
      </rPr>
      <t>TOMADA DE PREÇOS 005/2023</t>
    </r>
  </si>
  <si>
    <r>
      <rPr>
        <b/>
        <sz val="7"/>
        <rFont val="Arial"/>
        <family val="2"/>
      </rPr>
      <t>LOCAL:</t>
    </r>
  </si>
  <si>
    <r>
      <rPr>
        <sz val="7"/>
        <rFont val="Arial MT"/>
        <family val="2"/>
      </rPr>
      <t>DUAS ESTRADAS-PB</t>
    </r>
  </si>
  <si>
    <r>
      <rPr>
        <b/>
        <sz val="7"/>
        <rFont val="Arial"/>
        <family val="2"/>
      </rPr>
      <t>CLIENTE:</t>
    </r>
  </si>
  <si>
    <r>
      <rPr>
        <sz val="7"/>
        <rFont val="Arial MT"/>
        <family val="2"/>
      </rPr>
      <t>PREFEITURA MUNICIPAL DE DUAS ESTRADAS-PB</t>
    </r>
  </si>
  <si>
    <t>ITEM</t>
  </si>
  <si>
    <t>CÓDIGO</t>
  </si>
  <si>
    <t>DESCRIÇÃO</t>
  </si>
  <si>
    <t>FONTE</t>
  </si>
  <si>
    <t>UNIDADE</t>
  </si>
  <si>
    <t>QTD</t>
  </si>
  <si>
    <t>VALOR UNITÁRIO R$</t>
  </si>
  <si>
    <t>PREÇO TOTAL R$</t>
  </si>
  <si>
    <t>SEM BDI</t>
  </si>
  <si>
    <t>BDI</t>
  </si>
  <si>
    <t>COM BDI</t>
  </si>
  <si>
    <t>RUA PROJETADA 01 - CONJUNTO MARIA SALETE</t>
  </si>
  <si>
    <t>R$ 55.080,70</t>
  </si>
  <si>
    <t>1.1</t>
  </si>
  <si>
    <t>PRELIMINAR</t>
  </si>
  <si>
    <t>R$ 2.718,82</t>
  </si>
  <si>
    <r>
      <rPr>
        <sz val="8"/>
        <rFont val="Arial MT"/>
        <family val="2"/>
      </rPr>
      <t>1.1.1</t>
    </r>
  </si>
  <si>
    <r>
      <rPr>
        <sz val="8"/>
        <rFont val="Arial MT"/>
        <family val="2"/>
      </rPr>
      <t>06.201.00/DER</t>
    </r>
  </si>
  <si>
    <r>
      <rPr>
        <sz val="8"/>
        <rFont val="Arial MT"/>
        <family val="2"/>
      </rPr>
      <t>PLACA INDICATIVA DE OBRA</t>
    </r>
  </si>
  <si>
    <r>
      <rPr>
        <sz val="8"/>
        <rFont val="Arial MT"/>
        <family val="2"/>
      </rPr>
      <t>Composições Próprias</t>
    </r>
  </si>
  <si>
    <r>
      <rPr>
        <sz val="8"/>
        <rFont val="Arial MT"/>
        <family val="2"/>
      </rPr>
      <t>M2</t>
    </r>
  </si>
  <si>
    <r>
      <rPr>
        <sz val="8"/>
        <rFont val="Arial MT"/>
        <family val="2"/>
      </rPr>
      <t>R$ 264,15</t>
    </r>
  </si>
  <si>
    <r>
      <rPr>
        <sz val="8"/>
        <rFont val="Arial MT"/>
        <family val="2"/>
      </rPr>
      <t>R$ 69,05</t>
    </r>
  </si>
  <si>
    <r>
      <rPr>
        <sz val="8"/>
        <rFont val="Arial MT"/>
        <family val="2"/>
      </rPr>
      <t>R$ 333,20</t>
    </r>
  </si>
  <si>
    <r>
      <rPr>
        <sz val="8"/>
        <rFont val="Arial MT"/>
        <family val="2"/>
      </rPr>
      <t>R$ 2.665,60</t>
    </r>
  </si>
  <si>
    <r>
      <rPr>
        <sz val="8"/>
        <rFont val="Arial MT"/>
        <family val="2"/>
      </rPr>
      <t>1.1.2</t>
    </r>
  </si>
  <si>
    <r>
      <rPr>
        <sz val="8"/>
        <rFont val="Arial MT"/>
        <family val="2"/>
      </rPr>
      <t>LOCAÇÃO DE PAVIMENTAÇÃO. AF_10/2018</t>
    </r>
  </si>
  <si>
    <r>
      <rPr>
        <sz val="8"/>
        <rFont val="Arial MT"/>
        <family val="2"/>
      </rPr>
      <t>SINAPI</t>
    </r>
  </si>
  <si>
    <r>
      <rPr>
        <sz val="8"/>
        <rFont val="Arial MT"/>
        <family val="2"/>
      </rPr>
      <t>M</t>
    </r>
  </si>
  <si>
    <r>
      <rPr>
        <sz val="8"/>
        <rFont val="Arial MT"/>
        <family val="2"/>
      </rPr>
      <t>R$ 0,47</t>
    </r>
  </si>
  <si>
    <r>
      <rPr>
        <sz val="8"/>
        <rFont val="Arial MT"/>
        <family val="2"/>
      </rPr>
      <t>R$ 0,12</t>
    </r>
  </si>
  <si>
    <r>
      <rPr>
        <sz val="8"/>
        <rFont val="Arial MT"/>
        <family val="2"/>
      </rPr>
      <t>R$ 0,59</t>
    </r>
  </si>
  <si>
    <r>
      <rPr>
        <sz val="8"/>
        <rFont val="Arial MT"/>
        <family val="2"/>
      </rPr>
      <t>R$ 53,22</t>
    </r>
  </si>
  <si>
    <t>1.2</t>
  </si>
  <si>
    <t>TERRAPLENAGEM</t>
  </si>
  <si>
    <t>R$ 68,19</t>
  </si>
  <si>
    <r>
      <rPr>
        <sz val="8"/>
        <rFont val="Arial MT"/>
        <family val="2"/>
      </rPr>
      <t>1.2.1</t>
    </r>
  </si>
  <si>
    <r>
      <rPr>
        <sz val="8"/>
        <rFont val="Arial MT"/>
        <family val="2"/>
      </rPr>
      <t>REGULARIZAÇÃO DE SUPERFÍCIES COM MOTONIVELADORA. AF_11/2019</t>
    </r>
  </si>
  <si>
    <r>
      <rPr>
        <sz val="8"/>
        <rFont val="Arial MT"/>
        <family val="2"/>
      </rPr>
      <t>R$ 0,07</t>
    </r>
  </si>
  <si>
    <r>
      <rPr>
        <sz val="8"/>
        <rFont val="Arial MT"/>
        <family val="2"/>
      </rPr>
      <t>R$ 0,02</t>
    </r>
  </si>
  <si>
    <r>
      <rPr>
        <sz val="8"/>
        <rFont val="Arial MT"/>
        <family val="2"/>
      </rPr>
      <t>R$ 0,09</t>
    </r>
  </si>
  <si>
    <t>1.3</t>
  </si>
  <si>
    <t>PAVIMENTAÇÃO</t>
  </si>
  <si>
    <t>R$ 51.225,35</t>
  </si>
  <si>
    <r>
      <rPr>
        <sz val="8"/>
        <rFont val="Arial MT"/>
        <family val="2"/>
      </rPr>
      <t>1.3.1</t>
    </r>
  </si>
  <si>
    <r>
      <rPr>
        <sz val="8"/>
        <rFont val="Arial MT"/>
        <family val="2"/>
      </rPr>
      <t>ASSENTAMENTO DE GUIA (MEIO-FIO) EM TRECHO RETO, CONFECCIONADA EM
CONCRETO PRÉ-FABRICADO, DIMENSÕES 100X15X13X30 CM (COMPRIMENTO X BASE INFERIOR X BASE SUPERIOR X ALTURA), PARA VIAS URBANAS (USO VIÁRIO). AF_06/2016</t>
    </r>
  </si>
  <si>
    <r>
      <rPr>
        <sz val="8"/>
        <rFont val="Arial MT"/>
        <family val="2"/>
      </rPr>
      <t>R$ 27,59</t>
    </r>
  </si>
  <si>
    <r>
      <rPr>
        <sz val="8"/>
        <rFont val="Arial MT"/>
        <family val="2"/>
      </rPr>
      <t>R$ 7,21</t>
    </r>
  </si>
  <si>
    <r>
      <rPr>
        <sz val="8"/>
        <rFont val="Arial MT"/>
        <family val="2"/>
      </rPr>
      <t>R$ 34,80</t>
    </r>
  </si>
  <si>
    <r>
      <rPr>
        <sz val="8"/>
        <rFont val="Arial MT"/>
        <family val="2"/>
      </rPr>
      <t>R$ 6.277,92</t>
    </r>
  </si>
  <si>
    <r>
      <rPr>
        <sz val="8"/>
        <rFont val="Arial MT"/>
        <family val="2"/>
      </rPr>
      <t>1.3.2</t>
    </r>
  </si>
  <si>
    <r>
      <rPr>
        <sz val="8"/>
        <rFont val="Arial MT"/>
        <family val="2"/>
      </rPr>
      <t>EXECUÇÃO DE PAVIMENTO EM PARALELEPÍPEDOS, REJUNTAMENTO COM ARGAMASSA TRAÇO 1:3 (CIMENTO E AREIA). AF_05/2020</t>
    </r>
  </si>
  <si>
    <r>
      <rPr>
        <sz val="8"/>
        <rFont val="Arial MT"/>
        <family val="2"/>
      </rPr>
      <t>R$ 51,60</t>
    </r>
  </si>
  <si>
    <r>
      <rPr>
        <sz val="8"/>
        <rFont val="Arial MT"/>
        <family val="2"/>
      </rPr>
      <t>R$ 13,49</t>
    </r>
  </si>
  <si>
    <r>
      <rPr>
        <sz val="8"/>
        <rFont val="Arial MT"/>
        <family val="2"/>
      </rPr>
      <t>R$ 65,09</t>
    </r>
  </si>
  <si>
    <r>
      <rPr>
        <sz val="8"/>
        <rFont val="Arial MT"/>
        <family val="2"/>
      </rPr>
      <t>1.3.3</t>
    </r>
  </si>
  <si>
    <r>
      <rPr>
        <sz val="8"/>
        <rFont val="Arial MT"/>
        <family val="2"/>
      </rPr>
      <t>EXECUÇÃO DE PASSEIO (CALÇADA) OU PISO DE CONCRETO COM CONCRETO
MOLDADO IN LOCO, FEITO EM OBRA, ACABAMENTO CONVENCIONAL, NÃO ARMADO. AF_07/2016</t>
    </r>
  </si>
  <si>
    <r>
      <rPr>
        <sz val="8"/>
        <rFont val="Arial MT"/>
        <family val="2"/>
      </rPr>
      <t>M3</t>
    </r>
  </si>
  <si>
    <r>
      <rPr>
        <sz val="8"/>
        <rFont val="Arial MT"/>
        <family val="2"/>
      </rPr>
      <t>R$ 410,27</t>
    </r>
  </si>
  <si>
    <r>
      <rPr>
        <sz val="8"/>
        <rFont val="Arial MT"/>
        <family val="2"/>
      </rPr>
      <t>R$ 107,24</t>
    </r>
  </si>
  <si>
    <r>
      <rPr>
        <sz val="8"/>
        <rFont val="Arial MT"/>
        <family val="2"/>
      </rPr>
      <t>R$ 517,51</t>
    </r>
  </si>
  <si>
    <r>
      <rPr>
        <sz val="8"/>
        <rFont val="Arial MT"/>
        <family val="2"/>
      </rPr>
      <t>R$ 5.232,03</t>
    </r>
  </si>
  <si>
    <r>
      <rPr>
        <sz val="8"/>
        <rFont val="Arial MT"/>
        <family val="2"/>
      </rPr>
      <t>1.3.4</t>
    </r>
  </si>
  <si>
    <r>
      <rPr>
        <sz val="8"/>
        <rFont val="Arial MT"/>
        <family val="2"/>
      </rPr>
      <t>DE001</t>
    </r>
  </si>
  <si>
    <r>
      <rPr>
        <sz val="8"/>
        <rFont val="Arial MT"/>
        <family val="2"/>
      </rPr>
      <t>RAMPAS DE ACESSIBILIDADE UTILIZADAS NAS PAVIMENTAÇOES (UTILIZADA EM CALÇADAS COM LARGURA DE 1,20M)</t>
    </r>
  </si>
  <si>
    <r>
      <rPr>
        <sz val="8"/>
        <rFont val="Arial MT"/>
        <family val="2"/>
      </rPr>
      <t>UND</t>
    </r>
  </si>
  <si>
    <r>
      <rPr>
        <sz val="8"/>
        <rFont val="Arial MT"/>
        <family val="2"/>
      </rPr>
      <t>R$ 341,39</t>
    </r>
  </si>
  <si>
    <r>
      <rPr>
        <sz val="8"/>
        <rFont val="Arial MT"/>
        <family val="2"/>
      </rPr>
      <t>R$ 89,24</t>
    </r>
  </si>
  <si>
    <r>
      <rPr>
        <sz val="8"/>
        <rFont val="Arial MT"/>
        <family val="2"/>
      </rPr>
      <t>R$ 430,63</t>
    </r>
  </si>
  <si>
    <r>
      <rPr>
        <sz val="8"/>
        <rFont val="Arial MT"/>
        <family val="2"/>
      </rPr>
      <t>R$ 1.722,52</t>
    </r>
  </si>
  <si>
    <r>
      <rPr>
        <sz val="8"/>
        <rFont val="Arial MT"/>
        <family val="2"/>
      </rPr>
      <t>1.3.5</t>
    </r>
  </si>
  <si>
    <r>
      <rPr>
        <sz val="8"/>
        <rFont val="Arial MT"/>
        <family val="2"/>
      </rPr>
      <t>DE002</t>
    </r>
  </si>
  <si>
    <r>
      <rPr>
        <sz val="8"/>
        <rFont val="Arial MT"/>
        <family val="2"/>
      </rPr>
      <t>PISO PODOTATIL DE CONCRETO - DIRECIONAL E ALERTA 25X25CM</t>
    </r>
  </si>
  <si>
    <r>
      <rPr>
        <sz val="8"/>
        <rFont val="Arial MT"/>
        <family val="2"/>
      </rPr>
      <t>R$ 53,33</t>
    </r>
  </si>
  <si>
    <r>
      <rPr>
        <sz val="8"/>
        <rFont val="Arial MT"/>
        <family val="2"/>
      </rPr>
      <t>R$ 13,94</t>
    </r>
  </si>
  <si>
    <r>
      <rPr>
        <sz val="8"/>
        <rFont val="Arial MT"/>
        <family val="2"/>
      </rPr>
      <t>R$ 67,27</t>
    </r>
  </si>
  <si>
    <r>
      <rPr>
        <sz val="8"/>
        <rFont val="Arial MT"/>
        <family val="2"/>
      </rPr>
      <t>R$ 2.522,63</t>
    </r>
  </si>
  <si>
    <r>
      <rPr>
        <sz val="8"/>
        <rFont val="Arial MT"/>
        <family val="2"/>
      </rPr>
      <t>1.3.6</t>
    </r>
  </si>
  <si>
    <r>
      <rPr>
        <sz val="8"/>
        <rFont val="Arial MT"/>
        <family val="2"/>
      </rPr>
      <t>84523 (GIDUR JP)</t>
    </r>
  </si>
  <si>
    <r>
      <rPr>
        <sz val="8"/>
        <rFont val="Arial MT"/>
        <family val="2"/>
      </rPr>
      <t>LIMPEZA FINAL DE OBRA (PAVIMENTAÇÃO)</t>
    </r>
  </si>
  <si>
    <r>
      <rPr>
        <sz val="8"/>
        <rFont val="Arial MT"/>
        <family val="2"/>
      </rPr>
      <t>m2</t>
    </r>
  </si>
  <si>
    <r>
      <rPr>
        <sz val="8"/>
        <rFont val="Arial MT"/>
        <family val="2"/>
      </rPr>
      <t>R$ 0,36</t>
    </r>
  </si>
  <si>
    <r>
      <rPr>
        <sz val="8"/>
        <rFont val="Arial MT"/>
        <family val="2"/>
      </rPr>
      <t>R$ 0,45</t>
    </r>
  </si>
  <si>
    <r>
      <rPr>
        <sz val="8"/>
        <rFont val="Arial MT"/>
        <family val="2"/>
      </rPr>
      <t>R$ 243,54</t>
    </r>
  </si>
  <si>
    <t>1.4</t>
  </si>
  <si>
    <t>SINALIZAÇÃO VÍARIA</t>
  </si>
  <si>
    <t>R$ 1.068,34</t>
  </si>
  <si>
    <r>
      <rPr>
        <sz val="8"/>
        <rFont val="Arial MT"/>
        <family val="2"/>
      </rPr>
      <t>1.4.1</t>
    </r>
  </si>
  <si>
    <r>
      <rPr>
        <sz val="8"/>
        <rFont val="Arial MT"/>
        <family val="2"/>
      </rPr>
      <t>75390 (GIDUR</t>
    </r>
  </si>
  <si>
    <r>
      <rPr>
        <sz val="8"/>
        <rFont val="Arial MT"/>
        <family val="2"/>
      </rPr>
      <t>CAIACAO EM MEIO FIO</t>
    </r>
  </si>
  <si>
    <r>
      <rPr>
        <sz val="8"/>
        <rFont val="Arial MT"/>
        <family val="2"/>
      </rPr>
      <t>R$ 1,10</t>
    </r>
  </si>
  <si>
    <r>
      <rPr>
        <sz val="8"/>
        <rFont val="Arial MT"/>
        <family val="2"/>
      </rPr>
      <t>R$ 0,29</t>
    </r>
  </si>
  <si>
    <r>
      <rPr>
        <sz val="8"/>
        <rFont val="Arial MT"/>
        <family val="2"/>
      </rPr>
      <t>R$ 1,39</t>
    </r>
  </si>
  <si>
    <r>
      <rPr>
        <sz val="8"/>
        <rFont val="Arial MT"/>
        <family val="2"/>
      </rPr>
      <t>R$ 62,69</t>
    </r>
  </si>
  <si>
    <r>
      <rPr>
        <sz val="8"/>
        <rFont val="Arial MT"/>
        <family val="2"/>
      </rPr>
      <t>1.4.2</t>
    </r>
  </si>
  <si>
    <r>
      <rPr>
        <sz val="8"/>
        <rFont val="Arial MT"/>
        <family val="2"/>
      </rPr>
      <t>06/2020</t>
    </r>
  </si>
  <si>
    <r>
      <rPr>
        <sz val="8"/>
        <rFont val="Arial MT"/>
        <family val="2"/>
      </rPr>
      <t>PLACA ESMALTADA PARA IDENTIFICAÇÃO NR DE RUA, DIMENSÕES 45X25 CM</t>
    </r>
  </si>
  <si>
    <r>
      <rPr>
        <sz val="8"/>
        <rFont val="Arial MT"/>
        <family val="2"/>
      </rPr>
      <t>und</t>
    </r>
  </si>
  <si>
    <r>
      <rPr>
        <sz val="8"/>
        <rFont val="Arial MT"/>
        <family val="2"/>
      </rPr>
      <t>R$ 40,75</t>
    </r>
  </si>
  <si>
    <r>
      <rPr>
        <sz val="8"/>
        <rFont val="Arial MT"/>
        <family val="2"/>
      </rPr>
      <t>R$ 10,65</t>
    </r>
  </si>
  <si>
    <r>
      <rPr>
        <sz val="8"/>
        <rFont val="Arial MT"/>
        <family val="2"/>
      </rPr>
      <t>R$ 51,40</t>
    </r>
  </si>
  <si>
    <r>
      <rPr>
        <sz val="8"/>
        <rFont val="Arial MT"/>
        <family val="2"/>
      </rPr>
      <t>R$ 102,80</t>
    </r>
  </si>
  <si>
    <r>
      <rPr>
        <sz val="8"/>
        <rFont val="Arial MT"/>
        <family val="2"/>
      </rPr>
      <t>1.4.3</t>
    </r>
  </si>
  <si>
    <r>
      <rPr>
        <sz val="8"/>
        <rFont val="Arial MT"/>
        <family val="2"/>
      </rPr>
      <t>Placa em aço nº 16 galvanizado com película retrorrefletiva tipo I + III - confecção</t>
    </r>
  </si>
  <si>
    <r>
      <rPr>
        <sz val="8"/>
        <rFont val="Arial MT"/>
        <family val="2"/>
      </rPr>
      <t>SICRO NOVO</t>
    </r>
  </si>
  <si>
    <r>
      <rPr>
        <sz val="8"/>
        <rFont val="Arial MT"/>
        <family val="2"/>
      </rPr>
      <t>m²</t>
    </r>
  </si>
  <si>
    <r>
      <rPr>
        <sz val="8"/>
        <rFont val="Arial MT"/>
        <family val="2"/>
      </rPr>
      <t>R$ 306,10</t>
    </r>
  </si>
  <si>
    <r>
      <rPr>
        <sz val="8"/>
        <rFont val="Arial MT"/>
        <family val="2"/>
      </rPr>
      <t>R$ 80,01</t>
    </r>
  </si>
  <si>
    <r>
      <rPr>
        <sz val="8"/>
        <rFont val="Arial MT"/>
        <family val="2"/>
      </rPr>
      <t>R$ 386,11</t>
    </r>
  </si>
  <si>
    <r>
      <rPr>
        <sz val="8"/>
        <rFont val="Arial MT"/>
        <family val="2"/>
      </rPr>
      <t>R$ 455,61</t>
    </r>
  </si>
  <si>
    <r>
      <rPr>
        <sz val="8"/>
        <rFont val="Arial MT"/>
        <family val="2"/>
      </rPr>
      <t>1.4.4</t>
    </r>
  </si>
  <si>
    <r>
      <rPr>
        <sz val="8"/>
        <rFont val="Arial MT"/>
        <family val="2"/>
      </rPr>
      <t>Suporte para placa de sinalização em madeira de lei tratada 8 x 8 cm - fornecimento e implantação</t>
    </r>
  </si>
  <si>
    <r>
      <rPr>
        <sz val="8"/>
        <rFont val="Arial MT"/>
        <family val="2"/>
      </rPr>
      <t>un</t>
    </r>
  </si>
  <si>
    <r>
      <rPr>
        <sz val="8"/>
        <rFont val="Arial MT"/>
        <family val="2"/>
      </rPr>
      <t>R$ 88,64</t>
    </r>
  </si>
  <si>
    <r>
      <rPr>
        <sz val="8"/>
        <rFont val="Arial MT"/>
        <family val="2"/>
      </rPr>
      <t>R$ 23,17</t>
    </r>
  </si>
  <si>
    <r>
      <rPr>
        <sz val="8"/>
        <rFont val="Arial MT"/>
        <family val="2"/>
      </rPr>
      <t>R$ 111,81</t>
    </r>
  </si>
  <si>
    <r>
      <rPr>
        <sz val="8"/>
        <rFont val="Arial MT"/>
        <family val="2"/>
      </rPr>
      <t>R$ 447,24</t>
    </r>
  </si>
  <si>
    <t>RUA PROJETADA 02 - CONJUNTO MARIA SALETE</t>
  </si>
  <si>
    <t>2.1</t>
  </si>
  <si>
    <t>R$ 54,69</t>
  </si>
  <si>
    <r>
      <rPr>
        <sz val="8"/>
        <rFont val="Arial MT"/>
        <family val="2"/>
      </rPr>
      <t>2.1.1</t>
    </r>
  </si>
  <si>
    <r>
      <rPr>
        <sz val="8"/>
        <rFont val="Arial MT"/>
        <family val="2"/>
      </rPr>
      <t>R$ 54,69</t>
    </r>
  </si>
  <si>
    <t>2.2</t>
  </si>
  <si>
    <t>R$ 70,08</t>
  </si>
  <si>
    <r>
      <rPr>
        <sz val="8"/>
        <rFont val="Arial MT"/>
        <family val="2"/>
      </rPr>
      <t>2.2.1</t>
    </r>
  </si>
  <si>
    <r>
      <rPr>
        <sz val="8"/>
        <rFont val="Arial MT"/>
        <family val="2"/>
      </rPr>
      <t>R$ 70,08</t>
    </r>
  </si>
  <si>
    <t>2.3</t>
  </si>
  <si>
    <t>R$ 52.637,30</t>
  </si>
  <si>
    <r>
      <rPr>
        <sz val="8"/>
        <rFont val="Arial MT"/>
        <family val="2"/>
      </rPr>
      <t>2.3.1</t>
    </r>
  </si>
  <si>
    <r>
      <rPr>
        <sz val="8"/>
        <rFont val="Arial MT"/>
        <family val="2"/>
      </rPr>
      <t>R$ 6.451,92</t>
    </r>
  </si>
  <si>
    <r>
      <rPr>
        <sz val="8"/>
        <rFont val="Arial MT"/>
        <family val="2"/>
      </rPr>
      <t>2.3.2</t>
    </r>
  </si>
  <si>
    <r>
      <rPr>
        <sz val="8"/>
        <rFont val="Arial MT"/>
        <family val="2"/>
      </rPr>
      <t>R$ 36.203,06</t>
    </r>
  </si>
  <si>
    <r>
      <rPr>
        <sz val="8"/>
        <rFont val="Arial MT"/>
        <family val="2"/>
      </rPr>
      <t>2.3.3</t>
    </r>
  </si>
  <si>
    <r>
      <rPr>
        <sz val="8"/>
        <rFont val="Arial MT"/>
        <family val="2"/>
      </rPr>
      <t>R$ 5.402,80</t>
    </r>
  </si>
  <si>
    <r>
      <rPr>
        <sz val="8"/>
        <rFont val="Arial MT"/>
        <family val="2"/>
      </rPr>
      <t>2.3.4</t>
    </r>
  </si>
  <si>
    <r>
      <rPr>
        <sz val="8"/>
        <rFont val="Arial MT"/>
        <family val="2"/>
      </rPr>
      <t>2.3.5</t>
    </r>
  </si>
  <si>
    <r>
      <rPr>
        <sz val="8"/>
        <rFont val="Arial MT"/>
        <family val="2"/>
      </rPr>
      <t>R$ 2.606,71</t>
    </r>
  </si>
  <si>
    <r>
      <rPr>
        <sz val="8"/>
        <rFont val="Arial MT"/>
        <family val="2"/>
      </rPr>
      <t>2.3.6</t>
    </r>
  </si>
  <si>
    <r>
      <rPr>
        <sz val="8"/>
        <rFont val="Arial MT"/>
        <family val="2"/>
      </rPr>
      <t>R$ 250,29</t>
    </r>
  </si>
  <si>
    <t>2.4</t>
  </si>
  <si>
    <t>R$ 958,27</t>
  </si>
  <si>
    <r>
      <rPr>
        <sz val="8"/>
        <rFont val="Arial MT"/>
        <family val="2"/>
      </rPr>
      <t>2.4.1</t>
    </r>
  </si>
  <si>
    <r>
      <rPr>
        <sz val="8"/>
        <rFont val="Arial MT"/>
        <family val="2"/>
      </rPr>
      <t>R$ 64,43</t>
    </r>
  </si>
  <si>
    <r>
      <rPr>
        <sz val="8"/>
        <rFont val="Arial MT"/>
        <family val="2"/>
      </rPr>
      <t>2.4.2</t>
    </r>
  </si>
  <si>
    <r>
      <rPr>
        <sz val="8"/>
        <rFont val="Arial MT"/>
        <family val="2"/>
      </rPr>
      <t>2.4.3</t>
    </r>
  </si>
  <si>
    <r>
      <rPr>
        <sz val="8"/>
        <rFont val="Arial MT"/>
        <family val="2"/>
      </rPr>
      <t>2.4.4</t>
    </r>
  </si>
  <si>
    <r>
      <rPr>
        <sz val="8"/>
        <rFont val="Arial MT"/>
        <family val="2"/>
      </rPr>
      <t>R$ 335,43</t>
    </r>
  </si>
  <si>
    <t>RUA PROJETADA 03 - CONJUNTO MARIA SALETE</t>
  </si>
  <si>
    <t>R$ 122.836,55</t>
  </si>
  <si>
    <t>3.1</t>
  </si>
  <si>
    <t>R$ 126,32</t>
  </si>
  <si>
    <r>
      <rPr>
        <sz val="8"/>
        <rFont val="Arial MT"/>
        <family val="2"/>
      </rPr>
      <t>3.1.1</t>
    </r>
  </si>
  <si>
    <r>
      <rPr>
        <sz val="8"/>
        <rFont val="Arial MT"/>
        <family val="2"/>
      </rPr>
      <t>R$ 126,32</t>
    </r>
  </si>
  <si>
    <t>3.2</t>
  </si>
  <si>
    <t>R$ 161,70</t>
  </si>
  <si>
    <r>
      <rPr>
        <sz val="8"/>
        <rFont val="Arial MT"/>
        <family val="2"/>
      </rPr>
      <t>3.2.1</t>
    </r>
  </si>
  <si>
    <r>
      <rPr>
        <sz val="8"/>
        <rFont val="Arial MT"/>
        <family val="2"/>
      </rPr>
      <t>R$ 161,70</t>
    </r>
  </si>
  <si>
    <t>3.3</t>
  </si>
  <si>
    <t>R$ 122.189,64</t>
  </si>
  <si>
    <r>
      <rPr>
        <sz val="8"/>
        <rFont val="Arial MT"/>
        <family val="2"/>
      </rPr>
      <t>3.3.1</t>
    </r>
  </si>
  <si>
    <r>
      <rPr>
        <sz val="8"/>
        <rFont val="Arial MT"/>
        <family val="2"/>
      </rPr>
      <t>R$ 14.448,96</t>
    </r>
  </si>
  <si>
    <r>
      <rPr>
        <sz val="8"/>
        <rFont val="Arial MT"/>
        <family val="2"/>
      </rPr>
      <t>3.3.2</t>
    </r>
  </si>
  <si>
    <r>
      <rPr>
        <sz val="8"/>
        <rFont val="Arial MT"/>
        <family val="2"/>
      </rPr>
      <t>R$ 84.981,50</t>
    </r>
  </si>
  <si>
    <r>
      <rPr>
        <sz val="8"/>
        <rFont val="Arial MT"/>
        <family val="2"/>
      </rPr>
      <t>3.3.3</t>
    </r>
  </si>
  <si>
    <r>
      <rPr>
        <sz val="8"/>
        <rFont val="Arial MT"/>
        <family val="2"/>
      </rPr>
      <t>0491002(DER.</t>
    </r>
  </si>
  <si>
    <r>
      <rPr>
        <sz val="8"/>
        <rFont val="Arial MT"/>
        <family val="2"/>
      </rPr>
      <t>FORNECIMENTO E APLICAÇÃO DE MEIO FIO EM PEDRA GRANITICA</t>
    </r>
  </si>
  <si>
    <r>
      <rPr>
        <sz val="8"/>
        <rFont val="Arial MT"/>
        <family val="2"/>
      </rPr>
      <t>R$ 21,31</t>
    </r>
  </si>
  <si>
    <r>
      <rPr>
        <sz val="8"/>
        <rFont val="Arial MT"/>
        <family val="2"/>
      </rPr>
      <t>R$ 5,57</t>
    </r>
  </si>
  <si>
    <r>
      <rPr>
        <sz val="8"/>
        <rFont val="Arial MT"/>
        <family val="2"/>
      </rPr>
      <t>R$ 26,88</t>
    </r>
  </si>
  <si>
    <r>
      <rPr>
        <sz val="8"/>
        <rFont val="Arial MT"/>
        <family val="2"/>
      </rPr>
      <t>R$ 962,30</t>
    </r>
  </si>
  <si>
    <r>
      <rPr>
        <sz val="8"/>
        <rFont val="Arial MT"/>
        <family val="2"/>
      </rPr>
      <t>3.3.4</t>
    </r>
  </si>
  <si>
    <r>
      <rPr>
        <sz val="8"/>
        <rFont val="Arial MT"/>
        <family val="2"/>
      </rPr>
      <t>R$ 12.813,55</t>
    </r>
  </si>
  <si>
    <r>
      <rPr>
        <sz val="8"/>
        <rFont val="Arial MT"/>
        <family val="2"/>
      </rPr>
      <t>3.3.5</t>
    </r>
  </si>
  <si>
    <r>
      <rPr>
        <sz val="8"/>
        <rFont val="Arial MT"/>
        <family val="2"/>
      </rPr>
      <t>R$ 2.153,15</t>
    </r>
  </si>
  <si>
    <r>
      <rPr>
        <sz val="8"/>
        <rFont val="Arial MT"/>
        <family val="2"/>
      </rPr>
      <t>3.3.6</t>
    </r>
  </si>
  <si>
    <r>
      <rPr>
        <sz val="8"/>
        <rFont val="Arial MT"/>
        <family val="2"/>
      </rPr>
      <t>R$ 6.242,66</t>
    </r>
  </si>
  <si>
    <r>
      <rPr>
        <sz val="8"/>
        <rFont val="Arial MT"/>
        <family val="2"/>
      </rPr>
      <t>3.3.7</t>
    </r>
  </si>
  <si>
    <r>
      <rPr>
        <sz val="8"/>
        <rFont val="Arial MT"/>
        <family val="2"/>
      </rPr>
      <t>R$ 587,52</t>
    </r>
  </si>
  <si>
    <t>3.4</t>
  </si>
  <si>
    <t>R$ 358,89</t>
  </si>
  <si>
    <r>
      <rPr>
        <sz val="8"/>
        <rFont val="Arial MT"/>
        <family val="2"/>
      </rPr>
      <t>3.4.1</t>
    </r>
  </si>
  <si>
    <r>
      <rPr>
        <sz val="8"/>
        <rFont val="Arial MT"/>
        <family val="2"/>
      </rPr>
      <t>R$ 144,28</t>
    </r>
  </si>
  <si>
    <r>
      <rPr>
        <sz val="8"/>
        <rFont val="Arial MT"/>
        <family val="2"/>
      </rPr>
      <t>3.4.2</t>
    </r>
  </si>
  <si>
    <r>
      <rPr>
        <sz val="8"/>
        <rFont val="Arial MT"/>
        <family val="2"/>
      </rPr>
      <t>3.4.3</t>
    </r>
  </si>
  <si>
    <r>
      <rPr>
        <b/>
        <sz val="10"/>
        <rFont val="Candara"/>
        <family val="2"/>
      </rPr>
      <t>DATA REF</t>
    </r>
    <r>
      <rPr>
        <sz val="10"/>
        <rFont val="Candara"/>
        <family val="2"/>
      </rPr>
      <t>. 04/2022</t>
    </r>
  </si>
  <si>
    <r>
      <rPr>
        <b/>
        <sz val="10"/>
        <rFont val="Candara"/>
        <family val="2"/>
      </rPr>
      <t>REFERÊNCIA:</t>
    </r>
    <r>
      <rPr>
        <sz val="10"/>
        <rFont val="Candara"/>
        <family val="2"/>
      </rPr>
      <t xml:space="preserve"> SINAPI/ORSE/PROPRIO/SETOP</t>
    </r>
  </si>
  <si>
    <r>
      <rPr>
        <b/>
        <sz val="10"/>
        <rFont val="Candara"/>
        <family val="2"/>
      </rPr>
      <t>BDI:</t>
    </r>
    <r>
      <rPr>
        <sz val="10"/>
        <rFont val="Candara"/>
        <family val="2"/>
      </rPr>
      <t xml:space="preserve"> 26,38 %</t>
    </r>
  </si>
  <si>
    <t>Cronograma Físico e Financeiro</t>
  </si>
  <si>
    <t>Item</t>
  </si>
  <si>
    <t>Descrição</t>
  </si>
  <si>
    <t>30 DIAS</t>
  </si>
  <si>
    <t>60 DIAS</t>
  </si>
  <si>
    <t>90 DIAS</t>
  </si>
  <si>
    <t>120 DIAS</t>
  </si>
  <si>
    <t>150 DIAS</t>
  </si>
  <si>
    <t xml:space="preserve"> 1 </t>
  </si>
  <si>
    <t/>
  </si>
  <si>
    <t xml:space="preserve"> 2 </t>
  </si>
  <si>
    <t xml:space="preserve"> 3 </t>
  </si>
  <si>
    <t>Porcentagem</t>
  </si>
  <si>
    <t>20,33%</t>
  </si>
  <si>
    <t>20,75%</t>
  </si>
  <si>
    <t>18,16%</t>
  </si>
  <si>
    <t>20,34%</t>
  </si>
  <si>
    <t>20,43%</t>
  </si>
  <si>
    <t>Custo</t>
  </si>
  <si>
    <t>56.305,68</t>
  </si>
  <si>
    <t>57.450,54</t>
  </si>
  <si>
    <t>50.283,68</t>
  </si>
  <si>
    <t>56.326,13</t>
  </si>
  <si>
    <t>56.570,40</t>
  </si>
  <si>
    <t>Porcentagem Acumulado</t>
  </si>
  <si>
    <t>41,08%</t>
  </si>
  <si>
    <t>59,23%</t>
  </si>
  <si>
    <t>79,57%</t>
  </si>
  <si>
    <t>100,0%</t>
  </si>
  <si>
    <t>Custo Acumulado</t>
  </si>
  <si>
    <t>113.756,21</t>
  </si>
  <si>
    <t>164.039,89</t>
  </si>
  <si>
    <t>220.366,02</t>
  </si>
  <si>
    <t>276.936,42</t>
  </si>
  <si>
    <r>
      <t xml:space="preserve">_______________________________________________________________
</t>
    </r>
    <r>
      <rPr>
        <b/>
        <sz val="10.5"/>
        <rFont val="Arial"/>
        <family val="2"/>
      </rPr>
      <t>José Joebson S. de Lima
Eng. Civil - CREA 161911050-4</t>
    </r>
  </si>
  <si>
    <t>CONJ. MARIA SALETE - RUA PROJETADA 01</t>
  </si>
  <si>
    <t>50,00%
27.540,35</t>
  </si>
  <si>
    <t>CONJ. MARIA SALETE - RUA PROJETADA 02</t>
  </si>
  <si>
    <t>50,00%
26.860,17</t>
  </si>
  <si>
    <t>OBRA: PAVIMENTAÇÃO DE DIVERSAS RUAS, CONFORME CONVÊNIO: CV 917664 – CR 1077816-92, no município de Duas Estradas/PB</t>
  </si>
  <si>
    <r>
      <rPr>
        <b/>
        <sz val="10"/>
        <rFont val="Candara"/>
        <family val="2"/>
      </rPr>
      <t>LOCAL:</t>
    </r>
    <r>
      <rPr>
        <sz val="10"/>
        <rFont val="Candara"/>
        <family val="2"/>
      </rPr>
      <t xml:space="preserve"> CONJ. MARIA SALETE, DUAS ESTRADAS/PB</t>
    </r>
  </si>
  <si>
    <t>PREFEITURA MUNICIPAL DE DUAS ESTRADAS/PB</t>
  </si>
  <si>
    <t>CONJ. MARIA SALETE - RUA PROJETADA 03</t>
  </si>
  <si>
    <t>33,33%
40.945,52</t>
  </si>
  <si>
    <t>Executado</t>
  </si>
  <si>
    <t>Etapas a Serem Executadas</t>
  </si>
  <si>
    <t>TOTAL GERAL CONTRATADO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</si>
</sst>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3" formatCode="_-* #,##0.00_-;\-* #,##0.00_-;_-* &quot;-&quot;??_-;_-@_-"/>
    <numFmt numFmtId="165" formatCode="_-[$R$-416]\ * #,##0.00_-;\-[$R$-416]\ * #,##0.00_-;_-[$R$-416]\ * &quot;-&quot;??_-;_-@_-"/>
  </numFmts>
  <fonts count="30"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7"/>
      <name val="Arial"/>
      <family val="2"/>
    </font>
    <font>
      <sz val="7"/>
      <name val="Arial MT"/>
      <family val="2"/>
    </font>
    <font>
      <b/>
      <sz val="6"/>
      <name val="Arial"/>
      <family val="2"/>
    </font>
    <font>
      <sz val="6"/>
      <name val="Arial MT"/>
      <family val="2"/>
    </font>
    <font>
      <sz val="7"/>
      <name val="Arial MT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name val="Arial MT"/>
    </font>
    <font>
      <sz val="8"/>
      <name val="Arial MT"/>
      <family val="2"/>
    </font>
    <font>
      <sz val="8"/>
      <color rgb="FF000000"/>
      <name val="Arial MT"/>
      <family val="2"/>
    </font>
    <font>
      <sz val="8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Candara"/>
      <family val="2"/>
    </font>
    <font>
      <sz val="11"/>
      <name val="Candara"/>
      <family val="2"/>
    </font>
    <font>
      <b/>
      <sz val="10"/>
      <name val="Candara"/>
      <family val="2"/>
    </font>
    <font>
      <b/>
      <sz val="9"/>
      <name val="Candara"/>
      <family val="2"/>
    </font>
    <font>
      <sz val="9"/>
      <name val="Candara"/>
      <family val="2"/>
    </font>
    <font>
      <b/>
      <sz val="12"/>
      <name val="Candara"/>
      <family val="2"/>
    </font>
    <font>
      <sz val="12"/>
      <name val="Candara"/>
      <family val="2"/>
    </font>
    <font>
      <b/>
      <sz val="12"/>
      <color rgb="FF000000"/>
      <name val="Candara"/>
      <family val="2"/>
    </font>
    <font>
      <sz val="10"/>
      <name val="Arial"/>
      <family val="1"/>
    </font>
    <font>
      <b/>
      <sz val="10.5"/>
      <name val="Arial"/>
      <family val="2"/>
    </font>
    <font>
      <sz val="11"/>
      <name val="Calibri"/>
      <family val="2"/>
    </font>
    <font>
      <sz val="11"/>
      <name val="Arial"/>
      <family val="1"/>
    </font>
    <font>
      <b/>
      <sz val="14"/>
      <name val="Candara"/>
      <family val="2"/>
    </font>
    <font>
      <sz val="14"/>
      <name val="Candara"/>
      <family val="2"/>
    </font>
    <font>
      <b/>
      <sz val="13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/>
      <bottom style="thin">
        <color rgb="FFCCCCCC"/>
      </bottom>
      <diagonal/>
    </border>
  </borders>
  <cellStyleXfs count="4">
    <xf numFmtId="0" fontId="0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" fillId="0" borderId="0"/>
  </cellStyleXfs>
  <cellXfs count="126">
    <xf numFmtId="0" fontId="0" fillId="0" borderId="0" xfId="0"/>
    <xf numFmtId="0" fontId="0" fillId="0" borderId="0" xfId="0" applyAlignment="1">
      <alignment horizontal="left" vertical="top"/>
    </xf>
    <xf numFmtId="0" fontId="5" fillId="2" borderId="6" xfId="0" applyFont="1" applyFill="1" applyBorder="1" applyAlignment="1">
      <alignment horizontal="left" vertical="top" wrapText="1" indent="1"/>
    </xf>
    <xf numFmtId="0" fontId="5" fillId="2" borderId="7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left" vertical="top" wrapText="1" indent="2"/>
    </xf>
    <xf numFmtId="0" fontId="3" fillId="0" borderId="1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top" wrapText="1" indent="2"/>
    </xf>
    <xf numFmtId="0" fontId="8" fillId="2" borderId="12" xfId="0" applyFont="1" applyFill="1" applyBorder="1" applyAlignment="1">
      <alignment horizontal="center" vertical="top" wrapText="1"/>
    </xf>
    <xf numFmtId="1" fontId="9" fillId="0" borderId="12" xfId="0" applyNumberFormat="1" applyFont="1" applyBorder="1" applyAlignment="1">
      <alignment horizontal="left" vertical="top" shrinkToFit="1"/>
    </xf>
    <xf numFmtId="0" fontId="8" fillId="0" borderId="12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center" vertical="top" wrapText="1"/>
    </xf>
    <xf numFmtId="2" fontId="12" fillId="0" borderId="12" xfId="0" applyNumberFormat="1" applyFont="1" applyBorder="1" applyAlignment="1">
      <alignment horizontal="right" vertical="top" shrinkToFit="1"/>
    </xf>
    <xf numFmtId="0" fontId="10" fillId="0" borderId="12" xfId="0" applyFont="1" applyBorder="1" applyAlignment="1">
      <alignment horizontal="right" vertical="top" wrapText="1"/>
    </xf>
    <xf numFmtId="1" fontId="12" fillId="0" borderId="12" xfId="0" applyNumberFormat="1" applyFont="1" applyBorder="1" applyAlignment="1">
      <alignment horizontal="center" vertical="top" shrinkToFit="1"/>
    </xf>
    <xf numFmtId="0" fontId="10" fillId="0" borderId="12" xfId="0" applyFont="1" applyBorder="1" applyAlignment="1">
      <alignment horizontal="left" vertical="center" wrapText="1"/>
    </xf>
    <xf numFmtId="1" fontId="12" fillId="0" borderId="12" xfId="0" applyNumberFormat="1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right" vertical="center" shrinkToFit="1"/>
    </xf>
    <xf numFmtId="0" fontId="10" fillId="0" borderId="12" xfId="0" applyFont="1" applyBorder="1" applyAlignment="1">
      <alignment horizontal="right" vertical="center" wrapText="1"/>
    </xf>
    <xf numFmtId="4" fontId="12" fillId="0" borderId="12" xfId="0" applyNumberFormat="1" applyFont="1" applyBorder="1" applyAlignment="1">
      <alignment horizontal="right" vertical="top" shrinkToFit="1"/>
    </xf>
    <xf numFmtId="8" fontId="8" fillId="0" borderId="12" xfId="0" applyNumberFormat="1" applyFont="1" applyBorder="1" applyAlignment="1">
      <alignment horizontal="right" vertical="top" wrapText="1"/>
    </xf>
    <xf numFmtId="8" fontId="0" fillId="0" borderId="0" xfId="0" applyNumberFormat="1" applyAlignment="1">
      <alignment horizontal="left" vertical="top"/>
    </xf>
    <xf numFmtId="8" fontId="10" fillId="0" borderId="12" xfId="0" applyNumberFormat="1" applyFont="1" applyBorder="1" applyAlignment="1">
      <alignment horizontal="right" vertical="top" wrapText="1"/>
    </xf>
    <xf numFmtId="43" fontId="0" fillId="0" borderId="0" xfId="1" applyFont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1"/>
    </xf>
    <xf numFmtId="0" fontId="0" fillId="0" borderId="5" xfId="0" applyBorder="1" applyAlignment="1">
      <alignment horizontal="left" vertical="top" wrapText="1" indent="1"/>
    </xf>
    <xf numFmtId="0" fontId="0" fillId="0" borderId="10" xfId="0" applyBorder="1" applyAlignment="1">
      <alignment horizontal="center" vertical="top" wrapText="1"/>
    </xf>
    <xf numFmtId="0" fontId="0" fillId="0" borderId="0" xfId="0" applyAlignment="1">
      <alignment horizontal="left" vertical="top" wrapText="1" indent="1"/>
    </xf>
    <xf numFmtId="0" fontId="0" fillId="0" borderId="11" xfId="0" applyBorder="1" applyAlignment="1">
      <alignment horizontal="left" vertical="top" wrapText="1" indent="2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 indent="1"/>
    </xf>
    <xf numFmtId="0" fontId="8" fillId="2" borderId="9" xfId="0" applyFont="1" applyFill="1" applyBorder="1" applyAlignment="1">
      <alignment horizontal="left" vertical="top" wrapText="1" indent="1"/>
    </xf>
    <xf numFmtId="0" fontId="8" fillId="2" borderId="1" xfId="0" applyFont="1" applyFill="1" applyBorder="1" applyAlignment="1">
      <alignment horizontal="center" vertical="top" wrapText="1"/>
    </xf>
    <xf numFmtId="0" fontId="8" fillId="2" borderId="9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 indent="2"/>
    </xf>
    <xf numFmtId="0" fontId="8" fillId="2" borderId="9" xfId="0" applyFont="1" applyFill="1" applyBorder="1" applyAlignment="1">
      <alignment horizontal="left" vertical="top" wrapText="1" indent="2"/>
    </xf>
    <xf numFmtId="0" fontId="8" fillId="2" borderId="2" xfId="0" applyFont="1" applyFill="1" applyBorder="1" applyAlignment="1">
      <alignment horizontal="left" vertical="top" wrapText="1" indent="7"/>
    </xf>
    <xf numFmtId="0" fontId="8" fillId="2" borderId="3" xfId="0" applyFont="1" applyFill="1" applyBorder="1" applyAlignment="1">
      <alignment horizontal="left" vertical="top" wrapText="1" indent="7"/>
    </xf>
    <xf numFmtId="0" fontId="8" fillId="2" borderId="4" xfId="0" applyFont="1" applyFill="1" applyBorder="1" applyAlignment="1">
      <alignment horizontal="left" vertical="top" wrapText="1" indent="7"/>
    </xf>
    <xf numFmtId="0" fontId="8" fillId="2" borderId="2" xfId="0" applyFont="1" applyFill="1" applyBorder="1" applyAlignment="1">
      <alignment horizontal="right" vertical="top" wrapText="1"/>
    </xf>
    <xf numFmtId="0" fontId="13" fillId="2" borderId="3" xfId="0" applyFont="1" applyFill="1" applyBorder="1" applyAlignment="1">
      <alignment horizontal="right" vertical="top" wrapText="1"/>
    </xf>
    <xf numFmtId="0" fontId="13" fillId="2" borderId="4" xfId="0" applyFont="1" applyFill="1" applyBorder="1" applyAlignment="1">
      <alignment horizontal="right" vertical="top" wrapText="1"/>
    </xf>
    <xf numFmtId="0" fontId="25" fillId="3" borderId="16" xfId="3" applyFont="1" applyFill="1" applyBorder="1"/>
    <xf numFmtId="0" fontId="25" fillId="3" borderId="17" xfId="3" applyFont="1" applyFill="1" applyBorder="1"/>
    <xf numFmtId="0" fontId="25" fillId="3" borderId="18" xfId="3" applyFont="1" applyFill="1" applyBorder="1"/>
    <xf numFmtId="0" fontId="25" fillId="3" borderId="19" xfId="3" applyFont="1" applyFill="1" applyBorder="1"/>
    <xf numFmtId="0" fontId="25" fillId="3" borderId="0" xfId="3" applyFont="1" applyFill="1"/>
    <xf numFmtId="0" fontId="25" fillId="3" borderId="20" xfId="3" applyFont="1" applyFill="1" applyBorder="1"/>
    <xf numFmtId="0" fontId="15" fillId="3" borderId="19" xfId="3" applyFont="1" applyFill="1" applyBorder="1" applyAlignment="1">
      <alignment horizontal="center"/>
    </xf>
    <xf numFmtId="0" fontId="15" fillId="3" borderId="0" xfId="3" applyFont="1" applyFill="1" applyAlignment="1">
      <alignment horizontal="center"/>
    </xf>
    <xf numFmtId="0" fontId="15" fillId="3" borderId="20" xfId="3" applyFont="1" applyFill="1" applyBorder="1" applyAlignment="1">
      <alignment horizontal="center"/>
    </xf>
    <xf numFmtId="0" fontId="16" fillId="3" borderId="19" xfId="3" applyFont="1" applyFill="1" applyBorder="1" applyAlignment="1">
      <alignment horizontal="center"/>
    </xf>
    <xf numFmtId="0" fontId="16" fillId="3" borderId="0" xfId="3" applyFont="1" applyFill="1" applyAlignment="1">
      <alignment horizontal="center"/>
    </xf>
    <xf numFmtId="0" fontId="16" fillId="3" borderId="20" xfId="3" applyFont="1" applyFill="1" applyBorder="1" applyAlignment="1">
      <alignment horizontal="center"/>
    </xf>
    <xf numFmtId="0" fontId="17" fillId="3" borderId="19" xfId="3" applyFont="1" applyFill="1" applyBorder="1" applyAlignment="1">
      <alignment horizontal="left" vertical="center" wrapText="1"/>
    </xf>
    <xf numFmtId="0" fontId="15" fillId="3" borderId="0" xfId="3" applyFont="1" applyFill="1" applyAlignment="1">
      <alignment horizontal="left" vertical="center" wrapText="1"/>
    </xf>
    <xf numFmtId="0" fontId="15" fillId="3" borderId="20" xfId="3" applyFont="1" applyFill="1" applyBorder="1" applyAlignment="1">
      <alignment horizontal="left" vertical="center" wrapText="1"/>
    </xf>
    <xf numFmtId="0" fontId="15" fillId="3" borderId="19" xfId="3" applyFont="1" applyFill="1" applyBorder="1" applyAlignment="1">
      <alignment horizontal="left"/>
    </xf>
    <xf numFmtId="0" fontId="15" fillId="3" borderId="0" xfId="3" applyFont="1" applyFill="1" applyAlignment="1">
      <alignment horizontal="left"/>
    </xf>
    <xf numFmtId="0" fontId="15" fillId="3" borderId="20" xfId="3" applyFont="1" applyFill="1" applyBorder="1" applyAlignment="1">
      <alignment horizontal="left"/>
    </xf>
    <xf numFmtId="0" fontId="15" fillId="3" borderId="0" xfId="3" applyFont="1" applyFill="1"/>
    <xf numFmtId="0" fontId="15" fillId="3" borderId="20" xfId="3" applyFont="1" applyFill="1" applyBorder="1" applyAlignment="1">
      <alignment horizontal="center" vertical="center"/>
    </xf>
    <xf numFmtId="0" fontId="15" fillId="3" borderId="20" xfId="3" applyFont="1" applyFill="1" applyBorder="1" applyAlignment="1">
      <alignment horizontal="center"/>
    </xf>
    <xf numFmtId="0" fontId="15" fillId="3" borderId="19" xfId="3" applyFont="1" applyFill="1" applyBorder="1"/>
    <xf numFmtId="0" fontId="15" fillId="3" borderId="20" xfId="3" applyFont="1" applyFill="1" applyBorder="1"/>
    <xf numFmtId="0" fontId="18" fillId="3" borderId="19" xfId="3" applyFont="1" applyFill="1" applyBorder="1" applyAlignment="1">
      <alignment horizontal="left"/>
    </xf>
    <xf numFmtId="0" fontId="18" fillId="3" borderId="0" xfId="3" applyFont="1" applyFill="1" applyAlignment="1">
      <alignment horizontal="left"/>
    </xf>
    <xf numFmtId="0" fontId="18" fillId="3" borderId="20" xfId="3" applyFont="1" applyFill="1" applyBorder="1" applyAlignment="1">
      <alignment horizontal="left"/>
    </xf>
    <xf numFmtId="0" fontId="19" fillId="3" borderId="19" xfId="3" applyFont="1" applyFill="1" applyBorder="1" applyAlignment="1">
      <alignment horizontal="left"/>
    </xf>
    <xf numFmtId="0" fontId="19" fillId="3" borderId="0" xfId="3" applyFont="1" applyFill="1" applyAlignment="1">
      <alignment horizontal="left"/>
    </xf>
    <xf numFmtId="0" fontId="19" fillId="3" borderId="20" xfId="3" applyFont="1" applyFill="1" applyBorder="1" applyAlignment="1">
      <alignment horizontal="left"/>
    </xf>
    <xf numFmtId="0" fontId="21" fillId="4" borderId="23" xfId="0" applyFont="1" applyFill="1" applyBorder="1"/>
    <xf numFmtId="0" fontId="20" fillId="5" borderId="25" xfId="0" applyFont="1" applyFill="1" applyBorder="1" applyAlignment="1">
      <alignment horizontal="right" vertical="top" wrapText="1"/>
    </xf>
    <xf numFmtId="0" fontId="20" fillId="5" borderId="26" xfId="0" applyFont="1" applyFill="1" applyBorder="1" applyAlignment="1">
      <alignment horizontal="right" vertical="top" wrapText="1"/>
    </xf>
    <xf numFmtId="0" fontId="22" fillId="5" borderId="24" xfId="0" applyFont="1" applyFill="1" applyBorder="1" applyAlignment="1">
      <alignment horizontal="left" vertical="top" wrapText="1"/>
    </xf>
    <xf numFmtId="0" fontId="22" fillId="5" borderId="25" xfId="0" applyFont="1" applyFill="1" applyBorder="1" applyAlignment="1">
      <alignment horizontal="left" vertical="top" wrapText="1"/>
    </xf>
    <xf numFmtId="0" fontId="22" fillId="5" borderId="25" xfId="0" applyFont="1" applyFill="1" applyBorder="1" applyAlignment="1">
      <alignment horizontal="right" vertical="top" wrapText="1"/>
    </xf>
    <xf numFmtId="0" fontId="22" fillId="5" borderId="26" xfId="0" applyFont="1" applyFill="1" applyBorder="1" applyAlignment="1">
      <alignment horizontal="right" vertical="top" wrapText="1"/>
    </xf>
    <xf numFmtId="0" fontId="20" fillId="5" borderId="28" xfId="0" applyFont="1" applyFill="1" applyBorder="1" applyAlignment="1">
      <alignment horizontal="left" vertical="top" wrapText="1"/>
    </xf>
    <xf numFmtId="0" fontId="20" fillId="5" borderId="0" xfId="0" applyFont="1" applyFill="1" applyAlignment="1">
      <alignment horizontal="left" vertical="top" wrapText="1"/>
    </xf>
    <xf numFmtId="0" fontId="20" fillId="5" borderId="0" xfId="0" applyFont="1" applyFill="1" applyAlignment="1">
      <alignment horizontal="left" vertical="top" wrapText="1"/>
    </xf>
    <xf numFmtId="0" fontId="20" fillId="5" borderId="0" xfId="0" applyFont="1" applyFill="1" applyAlignment="1">
      <alignment horizontal="right" vertical="top" wrapText="1"/>
    </xf>
    <xf numFmtId="0" fontId="20" fillId="5" borderId="29" xfId="0" applyFont="1" applyFill="1" applyBorder="1" applyAlignment="1">
      <alignment horizontal="right" vertical="top" wrapText="1"/>
    </xf>
    <xf numFmtId="0" fontId="21" fillId="5" borderId="29" xfId="0" applyFont="1" applyFill="1" applyBorder="1"/>
    <xf numFmtId="0" fontId="26" fillId="0" borderId="29" xfId="0" applyFont="1" applyBorder="1"/>
    <xf numFmtId="0" fontId="26" fillId="0" borderId="30" xfId="0" applyFont="1" applyBorder="1"/>
    <xf numFmtId="43" fontId="22" fillId="5" borderId="25" xfId="0" applyNumberFormat="1" applyFont="1" applyFill="1" applyBorder="1" applyAlignment="1">
      <alignment horizontal="right" vertical="top" wrapText="1"/>
    </xf>
    <xf numFmtId="43" fontId="22" fillId="5" borderId="27" xfId="1" applyFont="1" applyFill="1" applyBorder="1" applyAlignment="1">
      <alignment horizontal="right" vertical="top" wrapText="1"/>
    </xf>
    <xf numFmtId="0" fontId="22" fillId="5" borderId="27" xfId="0" applyFont="1" applyFill="1" applyBorder="1" applyAlignment="1">
      <alignment horizontal="right" vertical="top" wrapText="1"/>
    </xf>
    <xf numFmtId="10" fontId="22" fillId="5" borderId="25" xfId="2" applyNumberFormat="1" applyFont="1" applyFill="1" applyBorder="1" applyAlignment="1">
      <alignment horizontal="right" vertical="top" wrapText="1"/>
    </xf>
    <xf numFmtId="10" fontId="22" fillId="5" borderId="25" xfId="0" applyNumberFormat="1" applyFont="1" applyFill="1" applyBorder="1" applyAlignment="1">
      <alignment horizontal="right" vertical="top" wrapText="1"/>
    </xf>
    <xf numFmtId="10" fontId="22" fillId="5" borderId="27" xfId="0" applyNumberFormat="1" applyFont="1" applyFill="1" applyBorder="1" applyAlignment="1">
      <alignment horizontal="right" vertical="top" wrapText="1"/>
    </xf>
    <xf numFmtId="0" fontId="23" fillId="6" borderId="0" xfId="0" applyFont="1" applyFill="1" applyBorder="1" applyAlignment="1">
      <alignment horizontal="center" wrapText="1"/>
    </xf>
    <xf numFmtId="0" fontId="21" fillId="4" borderId="0" xfId="0" applyFont="1" applyFill="1" applyBorder="1"/>
    <xf numFmtId="0" fontId="21" fillId="4" borderId="29" xfId="0" applyFont="1" applyFill="1" applyBorder="1"/>
    <xf numFmtId="0" fontId="20" fillId="5" borderId="31" xfId="0" applyFont="1" applyFill="1" applyBorder="1" applyAlignment="1">
      <alignment horizontal="right" vertical="top" wrapText="1"/>
    </xf>
    <xf numFmtId="0" fontId="21" fillId="4" borderId="32" xfId="0" applyFont="1" applyFill="1" applyBorder="1"/>
    <xf numFmtId="0" fontId="21" fillId="4" borderId="33" xfId="0" applyFont="1" applyFill="1" applyBorder="1" applyAlignment="1">
      <alignment horizontal="center"/>
    </xf>
    <xf numFmtId="0" fontId="21" fillId="4" borderId="34" xfId="0" applyFont="1" applyFill="1" applyBorder="1" applyAlignment="1">
      <alignment horizontal="center"/>
    </xf>
    <xf numFmtId="0" fontId="20" fillId="5" borderId="35" xfId="0" applyFont="1" applyFill="1" applyBorder="1" applyAlignment="1">
      <alignment horizontal="left" vertical="top" wrapText="1"/>
    </xf>
    <xf numFmtId="0" fontId="20" fillId="5" borderId="31" xfId="0" applyFont="1" applyFill="1" applyBorder="1" applyAlignment="1">
      <alignment horizontal="left" vertical="top" wrapText="1"/>
    </xf>
    <xf numFmtId="0" fontId="20" fillId="4" borderId="32" xfId="0" applyFont="1" applyFill="1" applyBorder="1" applyAlignment="1">
      <alignment horizontal="center" wrapText="1"/>
    </xf>
    <xf numFmtId="0" fontId="21" fillId="4" borderId="34" xfId="0" applyFont="1" applyFill="1" applyBorder="1"/>
    <xf numFmtId="0" fontId="21" fillId="4" borderId="32" xfId="0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 wrapText="1"/>
    </xf>
    <xf numFmtId="0" fontId="28" fillId="4" borderId="22" xfId="0" applyFont="1" applyFill="1" applyBorder="1"/>
    <xf numFmtId="0" fontId="20" fillId="5" borderId="0" xfId="0" applyFont="1" applyFill="1" applyBorder="1" applyAlignment="1">
      <alignment horizontal="left" vertical="top" wrapText="1"/>
    </xf>
    <xf numFmtId="165" fontId="29" fillId="5" borderId="0" xfId="1" applyNumberFormat="1" applyFont="1" applyFill="1" applyAlignment="1">
      <alignment horizontal="right" vertical="top" wrapText="1"/>
    </xf>
  </cellXfs>
  <cellStyles count="4">
    <cellStyle name="Normal" xfId="0" builtinId="0"/>
    <cellStyle name="Normal 2" xfId="3" xr:uid="{4056BD3D-B777-4477-83EA-350B8E086547}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89297</xdr:colOff>
      <xdr:row>0</xdr:row>
      <xdr:rowOff>99219</xdr:rowOff>
    </xdr:from>
    <xdr:to>
      <xdr:col>3</xdr:col>
      <xdr:colOff>555624</xdr:colOff>
      <xdr:row>6</xdr:row>
      <xdr:rowOff>124024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21C61355-BC49-40FB-A41D-B67851593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0078" y="99219"/>
          <a:ext cx="2252265" cy="11261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quivos/Desktop/SEINFRA%20Ing&#225;/OBRAS%20DO%20MUNIC&#205;PIO/CARLOS%20ALBERTO%20ME/02%20CONSTRU&#199;&#195;O%20DO%20CENTRO%20ESPORT%20-%20Cronograma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POSTA"/>
      <sheetName val="Orçamento Sintético"/>
      <sheetName val="Orçamento Analítico"/>
      <sheetName val="CRONOGRAMA"/>
      <sheetName val="BDI"/>
      <sheetName val="ENCARGOS SOCIAIS "/>
      <sheetName val="Memória de Cálculo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0961F-3292-4ED2-845B-177C7C4E7E63}">
  <sheetPr>
    <pageSetUpPr fitToPage="1"/>
  </sheetPr>
  <dimension ref="A1:M61"/>
  <sheetViews>
    <sheetView view="pageBreakPreview" topLeftCell="A40" zoomScale="118" zoomScaleNormal="70" zoomScaleSheetLayoutView="118" workbookViewId="0">
      <selection activeCell="L45" sqref="L45"/>
    </sheetView>
  </sheetViews>
  <sheetFormatPr defaultColWidth="8.83203125" defaultRowHeight="12.75"/>
  <cols>
    <col min="1" max="1" width="19.5" style="1" customWidth="1"/>
    <col min="2" max="2" width="17.33203125" style="1" customWidth="1"/>
    <col min="3" max="3" width="82.5" style="1" customWidth="1"/>
    <col min="4" max="4" width="24.83203125" style="1" customWidth="1"/>
    <col min="5" max="5" width="9.33203125" style="1" customWidth="1"/>
    <col min="6" max="6" width="24.1640625" style="1" customWidth="1"/>
    <col min="7" max="7" width="12.83203125" style="1" customWidth="1"/>
    <col min="8" max="8" width="8.83203125" style="1"/>
    <col min="9" max="9" width="12.5" style="1" customWidth="1"/>
    <col min="10" max="10" width="13.5" style="1" customWidth="1"/>
    <col min="11" max="11" width="8.83203125" style="1"/>
    <col min="12" max="12" width="14.33203125" style="1" bestFit="1" customWidth="1"/>
    <col min="13" max="13" width="13.1640625" style="1" bestFit="1" customWidth="1"/>
    <col min="14" max="16384" width="8.83203125" style="1"/>
  </cols>
  <sheetData>
    <row r="1" spans="1:13" ht="26.65" customHeight="1">
      <c r="A1" s="32"/>
      <c r="B1" s="35" t="s">
        <v>0</v>
      </c>
      <c r="C1" s="36"/>
      <c r="D1" s="36"/>
      <c r="E1" s="36"/>
      <c r="F1" s="36"/>
      <c r="G1" s="37"/>
    </row>
    <row r="2" spans="1:13" ht="10.15" customHeight="1">
      <c r="A2" s="33"/>
      <c r="B2" s="38" t="s">
        <v>1</v>
      </c>
      <c r="C2" s="32" t="s">
        <v>2</v>
      </c>
      <c r="D2" s="40" t="s">
        <v>3</v>
      </c>
      <c r="E2" s="2" t="s">
        <v>4</v>
      </c>
      <c r="F2" s="3" t="s">
        <v>5</v>
      </c>
      <c r="G2" s="4" t="s">
        <v>6</v>
      </c>
    </row>
    <row r="3" spans="1:13" ht="20.25" customHeight="1">
      <c r="A3" s="33"/>
      <c r="B3" s="39"/>
      <c r="C3" s="34"/>
      <c r="D3" s="41"/>
      <c r="E3" s="42" t="s">
        <v>7</v>
      </c>
      <c r="F3" s="43" t="s">
        <v>8</v>
      </c>
      <c r="G3" s="44" t="s">
        <v>9</v>
      </c>
    </row>
    <row r="4" spans="1:13" ht="18" customHeight="1">
      <c r="A4" s="33"/>
      <c r="B4" s="5" t="s">
        <v>10</v>
      </c>
      <c r="C4" s="6" t="s">
        <v>11</v>
      </c>
      <c r="D4" s="41"/>
      <c r="E4" s="42"/>
      <c r="F4" s="43"/>
      <c r="G4" s="44"/>
    </row>
    <row r="5" spans="1:13" ht="18" customHeight="1">
      <c r="A5" s="33"/>
      <c r="B5" s="5" t="s">
        <v>12</v>
      </c>
      <c r="C5" s="6" t="s">
        <v>13</v>
      </c>
      <c r="D5" s="41"/>
      <c r="E5" s="42"/>
      <c r="F5" s="43"/>
      <c r="G5" s="44"/>
    </row>
    <row r="6" spans="1:13" ht="17.649999999999999" customHeight="1">
      <c r="A6" s="34"/>
      <c r="B6" s="5" t="s">
        <v>14</v>
      </c>
      <c r="C6" s="6" t="s">
        <v>15</v>
      </c>
      <c r="D6" s="7"/>
      <c r="E6" s="8"/>
      <c r="F6" s="9"/>
      <c r="G6" s="10"/>
    </row>
    <row r="7" spans="1:13" ht="12" customHeight="1">
      <c r="A7" s="48" t="s">
        <v>16</v>
      </c>
      <c r="B7" s="48" t="s">
        <v>17</v>
      </c>
      <c r="C7" s="50" t="s">
        <v>18</v>
      </c>
      <c r="D7" s="48" t="s">
        <v>19</v>
      </c>
      <c r="E7" s="48" t="s">
        <v>20</v>
      </c>
      <c r="F7" s="52" t="s">
        <v>21</v>
      </c>
      <c r="G7" s="54" t="s">
        <v>22</v>
      </c>
      <c r="H7" s="55"/>
      <c r="I7" s="56"/>
      <c r="J7" s="48" t="s">
        <v>23</v>
      </c>
    </row>
    <row r="8" spans="1:13" ht="21.75" customHeight="1">
      <c r="A8" s="49"/>
      <c r="B8" s="49"/>
      <c r="C8" s="51"/>
      <c r="D8" s="49"/>
      <c r="E8" s="49"/>
      <c r="F8" s="53"/>
      <c r="G8" s="11" t="s">
        <v>24</v>
      </c>
      <c r="H8" s="12" t="s">
        <v>25</v>
      </c>
      <c r="I8" s="11" t="s">
        <v>26</v>
      </c>
      <c r="J8" s="49"/>
      <c r="L8" s="1">
        <f>J25+J42</f>
        <v>911.22</v>
      </c>
    </row>
    <row r="9" spans="1:13" ht="19.899999999999999" customHeight="1">
      <c r="A9" s="13">
        <v>1</v>
      </c>
      <c r="B9" s="45" t="s">
        <v>27</v>
      </c>
      <c r="C9" s="46"/>
      <c r="D9" s="46"/>
      <c r="E9" s="46"/>
      <c r="F9" s="46"/>
      <c r="G9" s="46"/>
      <c r="H9" s="46"/>
      <c r="I9" s="47"/>
      <c r="J9" s="14" t="s">
        <v>28</v>
      </c>
    </row>
    <row r="10" spans="1:13" ht="19.899999999999999" customHeight="1">
      <c r="A10" s="15" t="s">
        <v>29</v>
      </c>
      <c r="B10" s="45" t="s">
        <v>30</v>
      </c>
      <c r="C10" s="46"/>
      <c r="D10" s="46"/>
      <c r="E10" s="46"/>
      <c r="F10" s="46"/>
      <c r="G10" s="46"/>
      <c r="H10" s="46"/>
      <c r="I10" s="47"/>
      <c r="J10" s="14" t="s">
        <v>31</v>
      </c>
      <c r="L10" s="1">
        <f>J26+J43+J60</f>
        <v>894.48</v>
      </c>
      <c r="M10" s="1">
        <f>J9/2</f>
        <v>27540.35</v>
      </c>
    </row>
    <row r="11" spans="1:13" ht="19.899999999999999" customHeight="1">
      <c r="A11" s="16" t="s">
        <v>32</v>
      </c>
      <c r="B11" s="17" t="s">
        <v>33</v>
      </c>
      <c r="C11" s="16" t="s">
        <v>34</v>
      </c>
      <c r="D11" s="16" t="s">
        <v>35</v>
      </c>
      <c r="E11" s="17" t="s">
        <v>36</v>
      </c>
      <c r="F11" s="18">
        <v>8</v>
      </c>
      <c r="G11" s="19" t="s">
        <v>37</v>
      </c>
      <c r="H11" s="19" t="s">
        <v>38</v>
      </c>
      <c r="I11" s="19" t="s">
        <v>39</v>
      </c>
      <c r="J11" s="19" t="s">
        <v>40</v>
      </c>
      <c r="L11" s="1">
        <f>J24+J41</f>
        <v>205.6</v>
      </c>
    </row>
    <row r="12" spans="1:13" ht="19.899999999999999" customHeight="1">
      <c r="A12" s="16" t="s">
        <v>41</v>
      </c>
      <c r="B12" s="20">
        <v>99064</v>
      </c>
      <c r="C12" s="16" t="s">
        <v>42</v>
      </c>
      <c r="D12" s="17" t="s">
        <v>43</v>
      </c>
      <c r="E12" s="17" t="s">
        <v>44</v>
      </c>
      <c r="F12" s="18">
        <v>90.2</v>
      </c>
      <c r="G12" s="19" t="s">
        <v>45</v>
      </c>
      <c r="H12" s="19" t="s">
        <v>46</v>
      </c>
      <c r="I12" s="19" t="s">
        <v>47</v>
      </c>
      <c r="J12" s="19" t="s">
        <v>48</v>
      </c>
      <c r="L12" s="1">
        <f>J12+J29+J46</f>
        <v>234.23</v>
      </c>
    </row>
    <row r="13" spans="1:13" ht="19.899999999999999" customHeight="1">
      <c r="A13" s="15" t="s">
        <v>49</v>
      </c>
      <c r="B13" s="45" t="s">
        <v>50</v>
      </c>
      <c r="C13" s="46"/>
      <c r="D13" s="46"/>
      <c r="E13" s="46"/>
      <c r="F13" s="46"/>
      <c r="G13" s="46"/>
      <c r="H13" s="46"/>
      <c r="I13" s="47"/>
      <c r="J13" s="14" t="s">
        <v>51</v>
      </c>
    </row>
    <row r="14" spans="1:13" ht="19.899999999999999" customHeight="1">
      <c r="A14" s="16" t="s">
        <v>52</v>
      </c>
      <c r="B14" s="20">
        <v>100575</v>
      </c>
      <c r="C14" s="16" t="s">
        <v>53</v>
      </c>
      <c r="D14" s="17" t="s">
        <v>43</v>
      </c>
      <c r="E14" s="17" t="s">
        <v>36</v>
      </c>
      <c r="F14" s="18">
        <v>757.68</v>
      </c>
      <c r="G14" s="19" t="s">
        <v>54</v>
      </c>
      <c r="H14" s="19" t="s">
        <v>55</v>
      </c>
      <c r="I14" s="19" t="s">
        <v>56</v>
      </c>
      <c r="J14" s="30">
        <v>68.19</v>
      </c>
      <c r="K14" s="1">
        <f>F14*I14</f>
        <v>68.191199999999995</v>
      </c>
    </row>
    <row r="15" spans="1:13" ht="19.899999999999999" customHeight="1">
      <c r="A15" s="15" t="s">
        <v>57</v>
      </c>
      <c r="B15" s="45" t="s">
        <v>58</v>
      </c>
      <c r="C15" s="46"/>
      <c r="D15" s="46"/>
      <c r="E15" s="46"/>
      <c r="F15" s="46"/>
      <c r="G15" s="46"/>
      <c r="H15" s="46"/>
      <c r="I15" s="47"/>
      <c r="J15" s="14" t="s">
        <v>59</v>
      </c>
    </row>
    <row r="16" spans="1:13" ht="36" customHeight="1">
      <c r="A16" s="21" t="s">
        <v>60</v>
      </c>
      <c r="B16" s="22">
        <v>94273</v>
      </c>
      <c r="C16" s="23" t="s">
        <v>61</v>
      </c>
      <c r="D16" s="24" t="s">
        <v>43</v>
      </c>
      <c r="E16" s="24" t="s">
        <v>44</v>
      </c>
      <c r="F16" s="25">
        <v>180.4</v>
      </c>
      <c r="G16" s="26" t="s">
        <v>62</v>
      </c>
      <c r="H16" s="26" t="s">
        <v>63</v>
      </c>
      <c r="I16" s="26" t="s">
        <v>64</v>
      </c>
      <c r="J16" s="26" t="s">
        <v>65</v>
      </c>
      <c r="L16" s="31">
        <f>J16+J33+J50</f>
        <v>27178.799999999999</v>
      </c>
    </row>
    <row r="17" spans="1:13" ht="19.899999999999999" customHeight="1">
      <c r="A17" s="16" t="s">
        <v>66</v>
      </c>
      <c r="B17" s="20">
        <v>101169</v>
      </c>
      <c r="C17" s="16" t="s">
        <v>67</v>
      </c>
      <c r="D17" s="17" t="s">
        <v>43</v>
      </c>
      <c r="E17" s="17" t="s">
        <v>36</v>
      </c>
      <c r="F17" s="18">
        <v>541.20000000000005</v>
      </c>
      <c r="G17" s="19" t="s">
        <v>68</v>
      </c>
      <c r="H17" s="19" t="s">
        <v>69</v>
      </c>
      <c r="I17" s="19" t="s">
        <v>70</v>
      </c>
      <c r="J17" s="30">
        <v>35226.71</v>
      </c>
    </row>
    <row r="18" spans="1:13" ht="27" customHeight="1">
      <c r="A18" s="21" t="s">
        <v>71</v>
      </c>
      <c r="B18" s="22">
        <v>94990</v>
      </c>
      <c r="C18" s="23" t="s">
        <v>72</v>
      </c>
      <c r="D18" s="24" t="s">
        <v>43</v>
      </c>
      <c r="E18" s="24" t="s">
        <v>73</v>
      </c>
      <c r="F18" s="25">
        <v>10.11</v>
      </c>
      <c r="G18" s="26" t="s">
        <v>74</v>
      </c>
      <c r="H18" s="26" t="s">
        <v>75</v>
      </c>
      <c r="I18" s="26" t="s">
        <v>76</v>
      </c>
      <c r="J18" s="26" t="s">
        <v>77</v>
      </c>
      <c r="L18" s="29">
        <f>J17+J34+J51</f>
        <v>156411.26999999999</v>
      </c>
    </row>
    <row r="19" spans="1:13" ht="19.899999999999999" customHeight="1">
      <c r="A19" s="16" t="s">
        <v>78</v>
      </c>
      <c r="B19" s="17" t="s">
        <v>79</v>
      </c>
      <c r="C19" s="16" t="s">
        <v>80</v>
      </c>
      <c r="D19" s="16" t="s">
        <v>35</v>
      </c>
      <c r="E19" s="17" t="s">
        <v>81</v>
      </c>
      <c r="F19" s="18">
        <v>4</v>
      </c>
      <c r="G19" s="19" t="s">
        <v>82</v>
      </c>
      <c r="H19" s="19" t="s">
        <v>83</v>
      </c>
      <c r="I19" s="19" t="s">
        <v>84</v>
      </c>
      <c r="J19" s="19" t="s">
        <v>85</v>
      </c>
    </row>
    <row r="20" spans="1:13" ht="19.899999999999999" customHeight="1">
      <c r="A20" s="16" t="s">
        <v>86</v>
      </c>
      <c r="B20" s="17" t="s">
        <v>87</v>
      </c>
      <c r="C20" s="16" t="s">
        <v>88</v>
      </c>
      <c r="D20" s="16" t="s">
        <v>35</v>
      </c>
      <c r="E20" s="17" t="s">
        <v>36</v>
      </c>
      <c r="F20" s="18">
        <v>37.5</v>
      </c>
      <c r="G20" s="19" t="s">
        <v>89</v>
      </c>
      <c r="H20" s="19" t="s">
        <v>90</v>
      </c>
      <c r="I20" s="19" t="s">
        <v>91</v>
      </c>
      <c r="J20" s="19" t="s">
        <v>92</v>
      </c>
    </row>
    <row r="21" spans="1:13" ht="19.899999999999999" customHeight="1">
      <c r="A21" s="16" t="s">
        <v>93</v>
      </c>
      <c r="B21" s="16" t="s">
        <v>94</v>
      </c>
      <c r="C21" s="16" t="s">
        <v>95</v>
      </c>
      <c r="D21" s="16" t="s">
        <v>35</v>
      </c>
      <c r="E21" s="17" t="s">
        <v>96</v>
      </c>
      <c r="F21" s="18">
        <v>541.20000000000005</v>
      </c>
      <c r="G21" s="19" t="s">
        <v>97</v>
      </c>
      <c r="H21" s="19" t="s">
        <v>56</v>
      </c>
      <c r="I21" s="19" t="s">
        <v>98</v>
      </c>
      <c r="J21" s="19" t="s">
        <v>99</v>
      </c>
      <c r="L21" s="31">
        <f>J18+J35+J53</f>
        <v>23448.379999999997</v>
      </c>
    </row>
    <row r="22" spans="1:13" ht="19.899999999999999" customHeight="1">
      <c r="A22" s="15" t="s">
        <v>100</v>
      </c>
      <c r="B22" s="45" t="s">
        <v>101</v>
      </c>
      <c r="C22" s="46"/>
      <c r="D22" s="46"/>
      <c r="E22" s="46"/>
      <c r="F22" s="46"/>
      <c r="G22" s="46"/>
      <c r="H22" s="46"/>
      <c r="I22" s="47"/>
      <c r="J22" s="14" t="s">
        <v>102</v>
      </c>
    </row>
    <row r="23" spans="1:13" ht="19.899999999999999" customHeight="1">
      <c r="A23" s="16" t="s">
        <v>103</v>
      </c>
      <c r="B23" s="17" t="s">
        <v>104</v>
      </c>
      <c r="C23" s="16" t="s">
        <v>105</v>
      </c>
      <c r="D23" s="16" t="s">
        <v>35</v>
      </c>
      <c r="E23" s="17" t="s">
        <v>36</v>
      </c>
      <c r="F23" s="18">
        <v>45.1</v>
      </c>
      <c r="G23" s="19" t="s">
        <v>106</v>
      </c>
      <c r="H23" s="19" t="s">
        <v>107</v>
      </c>
      <c r="I23" s="19" t="s">
        <v>108</v>
      </c>
      <c r="J23" s="19" t="s">
        <v>109</v>
      </c>
    </row>
    <row r="24" spans="1:13" ht="19.899999999999999" customHeight="1">
      <c r="A24" s="16" t="s">
        <v>110</v>
      </c>
      <c r="B24" s="17" t="s">
        <v>111</v>
      </c>
      <c r="C24" s="16" t="s">
        <v>112</v>
      </c>
      <c r="D24" s="16" t="s">
        <v>35</v>
      </c>
      <c r="E24" s="17" t="s">
        <v>113</v>
      </c>
      <c r="F24" s="18">
        <v>2</v>
      </c>
      <c r="G24" s="19" t="s">
        <v>114</v>
      </c>
      <c r="H24" s="19" t="s">
        <v>115</v>
      </c>
      <c r="I24" s="19" t="s">
        <v>116</v>
      </c>
      <c r="J24" s="19" t="s">
        <v>117</v>
      </c>
      <c r="L24" s="31">
        <f>J19+J36+J54</f>
        <v>5598.1900000000005</v>
      </c>
    </row>
    <row r="25" spans="1:13" ht="19.899999999999999" customHeight="1">
      <c r="A25" s="16" t="s">
        <v>118</v>
      </c>
      <c r="B25" s="20">
        <v>5213417</v>
      </c>
      <c r="C25" s="16" t="s">
        <v>119</v>
      </c>
      <c r="D25" s="17" t="s">
        <v>120</v>
      </c>
      <c r="E25" s="17" t="s">
        <v>121</v>
      </c>
      <c r="F25" s="18">
        <v>1.18</v>
      </c>
      <c r="G25" s="19" t="s">
        <v>122</v>
      </c>
      <c r="H25" s="19" t="s">
        <v>123</v>
      </c>
      <c r="I25" s="19" t="s">
        <v>124</v>
      </c>
      <c r="J25" s="19" t="s">
        <v>125</v>
      </c>
      <c r="L25" s="31">
        <f>J20+J37+J55</f>
        <v>11372</v>
      </c>
    </row>
    <row r="26" spans="1:13" ht="19.899999999999999" customHeight="1">
      <c r="A26" s="16" t="s">
        <v>126</v>
      </c>
      <c r="B26" s="20">
        <v>5216111</v>
      </c>
      <c r="C26" s="16" t="s">
        <v>127</v>
      </c>
      <c r="D26" s="17" t="s">
        <v>120</v>
      </c>
      <c r="E26" s="17" t="s">
        <v>128</v>
      </c>
      <c r="F26" s="18">
        <v>4</v>
      </c>
      <c r="G26" s="19" t="s">
        <v>129</v>
      </c>
      <c r="H26" s="19" t="s">
        <v>130</v>
      </c>
      <c r="I26" s="19" t="s">
        <v>131</v>
      </c>
      <c r="J26" s="19" t="s">
        <v>132</v>
      </c>
    </row>
    <row r="27" spans="1:13" ht="19.899999999999999" customHeight="1">
      <c r="A27" s="13">
        <v>2</v>
      </c>
      <c r="B27" s="45" t="s">
        <v>133</v>
      </c>
      <c r="C27" s="46"/>
      <c r="D27" s="46"/>
      <c r="E27" s="46"/>
      <c r="F27" s="46"/>
      <c r="G27" s="46"/>
      <c r="H27" s="46"/>
      <c r="I27" s="47"/>
      <c r="J27" s="28">
        <v>53720.34</v>
      </c>
      <c r="L27" s="31">
        <f>J21+J38+J56</f>
        <v>1081.3499999999999</v>
      </c>
      <c r="M27" s="29">
        <f>J27/2</f>
        <v>26860.17</v>
      </c>
    </row>
    <row r="28" spans="1:13" ht="19.899999999999999" customHeight="1">
      <c r="A28" s="15" t="s">
        <v>134</v>
      </c>
      <c r="B28" s="45" t="s">
        <v>30</v>
      </c>
      <c r="C28" s="46"/>
      <c r="D28" s="46"/>
      <c r="E28" s="46"/>
      <c r="F28" s="46"/>
      <c r="G28" s="46"/>
      <c r="H28" s="46"/>
      <c r="I28" s="47"/>
      <c r="J28" s="14" t="s">
        <v>135</v>
      </c>
    </row>
    <row r="29" spans="1:13" ht="19.899999999999999" customHeight="1">
      <c r="A29" s="16" t="s">
        <v>136</v>
      </c>
      <c r="B29" s="20">
        <v>99064</v>
      </c>
      <c r="C29" s="16" t="s">
        <v>42</v>
      </c>
      <c r="D29" s="17" t="s">
        <v>43</v>
      </c>
      <c r="E29" s="17" t="s">
        <v>44</v>
      </c>
      <c r="F29" s="18">
        <v>92.7</v>
      </c>
      <c r="G29" s="19" t="s">
        <v>45</v>
      </c>
      <c r="H29" s="19" t="s">
        <v>46</v>
      </c>
      <c r="I29" s="19" t="s">
        <v>47</v>
      </c>
      <c r="J29" s="19" t="s">
        <v>137</v>
      </c>
    </row>
    <row r="30" spans="1:13" ht="19.899999999999999" customHeight="1">
      <c r="A30" s="15" t="s">
        <v>138</v>
      </c>
      <c r="B30" s="45" t="s">
        <v>50</v>
      </c>
      <c r="C30" s="46"/>
      <c r="D30" s="46"/>
      <c r="E30" s="46"/>
      <c r="F30" s="46"/>
      <c r="G30" s="46"/>
      <c r="H30" s="46"/>
      <c r="I30" s="47"/>
      <c r="J30" s="14" t="s">
        <v>139</v>
      </c>
      <c r="L30" s="1">
        <f>J40+J23+J58</f>
        <v>271.39999999999998</v>
      </c>
    </row>
    <row r="31" spans="1:13" ht="19.899999999999999" customHeight="1">
      <c r="A31" s="16" t="s">
        <v>140</v>
      </c>
      <c r="B31" s="20">
        <v>100575</v>
      </c>
      <c r="C31" s="16" t="s">
        <v>53</v>
      </c>
      <c r="D31" s="17" t="s">
        <v>43</v>
      </c>
      <c r="E31" s="17" t="s">
        <v>36</v>
      </c>
      <c r="F31" s="18">
        <v>778.68</v>
      </c>
      <c r="G31" s="19" t="s">
        <v>54</v>
      </c>
      <c r="H31" s="19" t="s">
        <v>55</v>
      </c>
      <c r="I31" s="19" t="s">
        <v>56</v>
      </c>
      <c r="J31" s="19" t="s">
        <v>141</v>
      </c>
    </row>
    <row r="32" spans="1:13" ht="19.899999999999999" customHeight="1">
      <c r="A32" s="15" t="s">
        <v>142</v>
      </c>
      <c r="B32" s="45" t="s">
        <v>58</v>
      </c>
      <c r="C32" s="46"/>
      <c r="D32" s="46"/>
      <c r="E32" s="46"/>
      <c r="F32" s="46"/>
      <c r="G32" s="46"/>
      <c r="H32" s="46"/>
      <c r="I32" s="47"/>
      <c r="J32" s="14" t="s">
        <v>143</v>
      </c>
      <c r="M32" s="29">
        <f>J14+J31+J48</f>
        <v>299.96999999999997</v>
      </c>
    </row>
    <row r="33" spans="1:12" ht="36" customHeight="1">
      <c r="A33" s="21" t="s">
        <v>144</v>
      </c>
      <c r="B33" s="22">
        <v>94273</v>
      </c>
      <c r="C33" s="23" t="s">
        <v>61</v>
      </c>
      <c r="D33" s="24" t="s">
        <v>43</v>
      </c>
      <c r="E33" s="24" t="s">
        <v>44</v>
      </c>
      <c r="F33" s="25">
        <v>185.4</v>
      </c>
      <c r="G33" s="26" t="s">
        <v>62</v>
      </c>
      <c r="H33" s="26" t="s">
        <v>63</v>
      </c>
      <c r="I33" s="26" t="s">
        <v>64</v>
      </c>
      <c r="J33" s="26" t="s">
        <v>145</v>
      </c>
    </row>
    <row r="34" spans="1:12" ht="19.899999999999999" customHeight="1">
      <c r="A34" s="16" t="s">
        <v>146</v>
      </c>
      <c r="B34" s="20">
        <v>101169</v>
      </c>
      <c r="C34" s="16" t="s">
        <v>67</v>
      </c>
      <c r="D34" s="17" t="s">
        <v>43</v>
      </c>
      <c r="E34" s="17" t="s">
        <v>36</v>
      </c>
      <c r="F34" s="18">
        <v>556.20000000000005</v>
      </c>
      <c r="G34" s="19" t="s">
        <v>68</v>
      </c>
      <c r="H34" s="19" t="s">
        <v>69</v>
      </c>
      <c r="I34" s="19" t="s">
        <v>70</v>
      </c>
      <c r="J34" s="19" t="s">
        <v>147</v>
      </c>
    </row>
    <row r="35" spans="1:12" ht="27" customHeight="1">
      <c r="A35" s="21" t="s">
        <v>148</v>
      </c>
      <c r="B35" s="22">
        <v>94990</v>
      </c>
      <c r="C35" s="23" t="s">
        <v>72</v>
      </c>
      <c r="D35" s="24" t="s">
        <v>43</v>
      </c>
      <c r="E35" s="24" t="s">
        <v>73</v>
      </c>
      <c r="F35" s="25">
        <v>10.44</v>
      </c>
      <c r="G35" s="26" t="s">
        <v>74</v>
      </c>
      <c r="H35" s="26" t="s">
        <v>75</v>
      </c>
      <c r="I35" s="26" t="s">
        <v>76</v>
      </c>
      <c r="J35" s="26" t="s">
        <v>149</v>
      </c>
    </row>
    <row r="36" spans="1:12" ht="19.899999999999999" customHeight="1">
      <c r="A36" s="16" t="s">
        <v>150</v>
      </c>
      <c r="B36" s="17" t="s">
        <v>79</v>
      </c>
      <c r="C36" s="16" t="s">
        <v>80</v>
      </c>
      <c r="D36" s="16" t="s">
        <v>35</v>
      </c>
      <c r="E36" s="17" t="s">
        <v>81</v>
      </c>
      <c r="F36" s="18">
        <v>4</v>
      </c>
      <c r="G36" s="19" t="s">
        <v>82</v>
      </c>
      <c r="H36" s="19" t="s">
        <v>83</v>
      </c>
      <c r="I36" s="19" t="s">
        <v>84</v>
      </c>
      <c r="J36" s="19" t="s">
        <v>85</v>
      </c>
      <c r="L36" s="29">
        <f>J9+J27+J44</f>
        <v>231637.59</v>
      </c>
    </row>
    <row r="37" spans="1:12" ht="19.899999999999999" customHeight="1">
      <c r="A37" s="16" t="s">
        <v>151</v>
      </c>
      <c r="B37" s="17" t="s">
        <v>87</v>
      </c>
      <c r="C37" s="16" t="s">
        <v>88</v>
      </c>
      <c r="D37" s="16" t="s">
        <v>35</v>
      </c>
      <c r="E37" s="17" t="s">
        <v>36</v>
      </c>
      <c r="F37" s="18">
        <v>38.75</v>
      </c>
      <c r="G37" s="19" t="s">
        <v>89</v>
      </c>
      <c r="H37" s="19" t="s">
        <v>90</v>
      </c>
      <c r="I37" s="19" t="s">
        <v>91</v>
      </c>
      <c r="J37" s="19" t="s">
        <v>152</v>
      </c>
    </row>
    <row r="38" spans="1:12" ht="19.899999999999999" customHeight="1">
      <c r="A38" s="16" t="s">
        <v>153</v>
      </c>
      <c r="B38" s="16" t="s">
        <v>94</v>
      </c>
      <c r="C38" s="16" t="s">
        <v>95</v>
      </c>
      <c r="D38" s="16" t="s">
        <v>35</v>
      </c>
      <c r="E38" s="17" t="s">
        <v>96</v>
      </c>
      <c r="F38" s="18">
        <v>556.20000000000005</v>
      </c>
      <c r="G38" s="19" t="s">
        <v>97</v>
      </c>
      <c r="H38" s="19" t="s">
        <v>56</v>
      </c>
      <c r="I38" s="19" t="s">
        <v>98</v>
      </c>
      <c r="J38" s="19" t="s">
        <v>154</v>
      </c>
    </row>
    <row r="39" spans="1:12" ht="19.899999999999999" customHeight="1">
      <c r="A39" s="15" t="s">
        <v>155</v>
      </c>
      <c r="B39" s="45" t="s">
        <v>101</v>
      </c>
      <c r="C39" s="46"/>
      <c r="D39" s="46"/>
      <c r="E39" s="46"/>
      <c r="F39" s="46"/>
      <c r="G39" s="46"/>
      <c r="H39" s="46"/>
      <c r="I39" s="47"/>
      <c r="J39" s="14" t="s">
        <v>156</v>
      </c>
    </row>
    <row r="40" spans="1:12" ht="19.899999999999999" customHeight="1">
      <c r="A40" s="16" t="s">
        <v>157</v>
      </c>
      <c r="B40" s="17" t="s">
        <v>104</v>
      </c>
      <c r="C40" s="16" t="s">
        <v>105</v>
      </c>
      <c r="D40" s="16" t="s">
        <v>35</v>
      </c>
      <c r="E40" s="17" t="s">
        <v>36</v>
      </c>
      <c r="F40" s="18">
        <v>46.35</v>
      </c>
      <c r="G40" s="19" t="s">
        <v>106</v>
      </c>
      <c r="H40" s="19" t="s">
        <v>107</v>
      </c>
      <c r="I40" s="19" t="s">
        <v>108</v>
      </c>
      <c r="J40" s="19" t="s">
        <v>158</v>
      </c>
      <c r="L40" s="1">
        <f>J24+J41+J59</f>
        <v>308.39999999999998</v>
      </c>
    </row>
    <row r="41" spans="1:12" ht="19.899999999999999" customHeight="1">
      <c r="A41" s="16" t="s">
        <v>159</v>
      </c>
      <c r="B41" s="17" t="s">
        <v>111</v>
      </c>
      <c r="C41" s="16" t="s">
        <v>112</v>
      </c>
      <c r="D41" s="16" t="s">
        <v>35</v>
      </c>
      <c r="E41" s="17" t="s">
        <v>113</v>
      </c>
      <c r="F41" s="18">
        <v>2</v>
      </c>
      <c r="G41" s="19" t="s">
        <v>114</v>
      </c>
      <c r="H41" s="19" t="s">
        <v>115</v>
      </c>
      <c r="I41" s="19" t="s">
        <v>116</v>
      </c>
      <c r="J41" s="19" t="s">
        <v>117</v>
      </c>
    </row>
    <row r="42" spans="1:12" ht="19.899999999999999" customHeight="1">
      <c r="A42" s="16" t="s">
        <v>160</v>
      </c>
      <c r="B42" s="20">
        <v>5213417</v>
      </c>
      <c r="C42" s="16" t="s">
        <v>119</v>
      </c>
      <c r="D42" s="17" t="s">
        <v>120</v>
      </c>
      <c r="E42" s="17" t="s">
        <v>121</v>
      </c>
      <c r="F42" s="18">
        <v>1.18</v>
      </c>
      <c r="G42" s="19" t="s">
        <v>122</v>
      </c>
      <c r="H42" s="19" t="s">
        <v>123</v>
      </c>
      <c r="I42" s="19" t="s">
        <v>124</v>
      </c>
      <c r="J42" s="19" t="s">
        <v>125</v>
      </c>
    </row>
    <row r="43" spans="1:12" ht="19.899999999999999" customHeight="1">
      <c r="A43" s="16" t="s">
        <v>161</v>
      </c>
      <c r="B43" s="20">
        <v>5216111</v>
      </c>
      <c r="C43" s="16" t="s">
        <v>127</v>
      </c>
      <c r="D43" s="17" t="s">
        <v>120</v>
      </c>
      <c r="E43" s="17" t="s">
        <v>128</v>
      </c>
      <c r="F43" s="18">
        <v>3</v>
      </c>
      <c r="G43" s="19" t="s">
        <v>129</v>
      </c>
      <c r="H43" s="19" t="s">
        <v>130</v>
      </c>
      <c r="I43" s="19" t="s">
        <v>131</v>
      </c>
      <c r="J43" s="19" t="s">
        <v>162</v>
      </c>
    </row>
    <row r="44" spans="1:12" ht="19.899999999999999" customHeight="1">
      <c r="A44" s="13">
        <v>3</v>
      </c>
      <c r="B44" s="45" t="s">
        <v>163</v>
      </c>
      <c r="C44" s="46"/>
      <c r="D44" s="46"/>
      <c r="E44" s="46"/>
      <c r="F44" s="46"/>
      <c r="G44" s="46"/>
      <c r="H44" s="46"/>
      <c r="I44" s="47"/>
      <c r="J44" s="14" t="s">
        <v>164</v>
      </c>
    </row>
    <row r="45" spans="1:12" ht="19.899999999999999" customHeight="1">
      <c r="A45" s="15" t="s">
        <v>165</v>
      </c>
      <c r="B45" s="45" t="s">
        <v>30</v>
      </c>
      <c r="C45" s="46"/>
      <c r="D45" s="46"/>
      <c r="E45" s="46"/>
      <c r="F45" s="46"/>
      <c r="G45" s="46"/>
      <c r="H45" s="46"/>
      <c r="I45" s="47"/>
      <c r="J45" s="14" t="s">
        <v>166</v>
      </c>
      <c r="L45" s="31">
        <f>J44/3</f>
        <v>40945.51666666667</v>
      </c>
    </row>
    <row r="46" spans="1:12" ht="19.899999999999999" customHeight="1">
      <c r="A46" s="16" t="s">
        <v>167</v>
      </c>
      <c r="B46" s="20">
        <v>99064</v>
      </c>
      <c r="C46" s="16" t="s">
        <v>42</v>
      </c>
      <c r="D46" s="17" t="s">
        <v>43</v>
      </c>
      <c r="E46" s="17" t="s">
        <v>44</v>
      </c>
      <c r="F46" s="18">
        <v>214.1</v>
      </c>
      <c r="G46" s="19" t="s">
        <v>45</v>
      </c>
      <c r="H46" s="19" t="s">
        <v>46</v>
      </c>
      <c r="I46" s="19" t="s">
        <v>47</v>
      </c>
      <c r="J46" s="19" t="s">
        <v>168</v>
      </c>
    </row>
    <row r="47" spans="1:12" ht="19.899999999999999" customHeight="1">
      <c r="A47" s="15" t="s">
        <v>169</v>
      </c>
      <c r="B47" s="45" t="s">
        <v>50</v>
      </c>
      <c r="C47" s="46"/>
      <c r="D47" s="46"/>
      <c r="E47" s="46"/>
      <c r="F47" s="46"/>
      <c r="G47" s="46"/>
      <c r="H47" s="46"/>
      <c r="I47" s="47"/>
      <c r="J47" s="14" t="s">
        <v>170</v>
      </c>
    </row>
    <row r="48" spans="1:12" ht="19.899999999999999" customHeight="1">
      <c r="A48" s="16" t="s">
        <v>171</v>
      </c>
      <c r="B48" s="20">
        <v>100575</v>
      </c>
      <c r="C48" s="16" t="s">
        <v>53</v>
      </c>
      <c r="D48" s="17" t="s">
        <v>43</v>
      </c>
      <c r="E48" s="17" t="s">
        <v>36</v>
      </c>
      <c r="F48" s="27">
        <v>1796.64</v>
      </c>
      <c r="G48" s="19" t="s">
        <v>54</v>
      </c>
      <c r="H48" s="19" t="s">
        <v>55</v>
      </c>
      <c r="I48" s="19" t="s">
        <v>56</v>
      </c>
      <c r="J48" s="19" t="s">
        <v>172</v>
      </c>
    </row>
    <row r="49" spans="1:10" ht="19.899999999999999" customHeight="1">
      <c r="A49" s="15" t="s">
        <v>173</v>
      </c>
      <c r="B49" s="45" t="s">
        <v>58</v>
      </c>
      <c r="C49" s="46"/>
      <c r="D49" s="46"/>
      <c r="E49" s="46"/>
      <c r="F49" s="46"/>
      <c r="G49" s="46"/>
      <c r="H49" s="46"/>
      <c r="I49" s="47"/>
      <c r="J49" s="14" t="s">
        <v>174</v>
      </c>
    </row>
    <row r="50" spans="1:10" ht="36" customHeight="1">
      <c r="A50" s="21" t="s">
        <v>175</v>
      </c>
      <c r="B50" s="22">
        <v>94273</v>
      </c>
      <c r="C50" s="23" t="s">
        <v>61</v>
      </c>
      <c r="D50" s="24" t="s">
        <v>43</v>
      </c>
      <c r="E50" s="24" t="s">
        <v>44</v>
      </c>
      <c r="F50" s="25">
        <v>415.2</v>
      </c>
      <c r="G50" s="26" t="s">
        <v>62</v>
      </c>
      <c r="H50" s="26" t="s">
        <v>63</v>
      </c>
      <c r="I50" s="26" t="s">
        <v>64</v>
      </c>
      <c r="J50" s="26" t="s">
        <v>176</v>
      </c>
    </row>
    <row r="51" spans="1:10" ht="19.899999999999999" customHeight="1">
      <c r="A51" s="16" t="s">
        <v>177</v>
      </c>
      <c r="B51" s="20">
        <v>101169</v>
      </c>
      <c r="C51" s="16" t="s">
        <v>67</v>
      </c>
      <c r="D51" s="17" t="s">
        <v>43</v>
      </c>
      <c r="E51" s="17" t="s">
        <v>36</v>
      </c>
      <c r="F51" s="27">
        <v>1305.5999999999999</v>
      </c>
      <c r="G51" s="19" t="s">
        <v>68</v>
      </c>
      <c r="H51" s="19" t="s">
        <v>69</v>
      </c>
      <c r="I51" s="19" t="s">
        <v>70</v>
      </c>
      <c r="J51" s="19" t="s">
        <v>178</v>
      </c>
    </row>
    <row r="52" spans="1:10" ht="19.899999999999999" customHeight="1">
      <c r="A52" s="16" t="s">
        <v>179</v>
      </c>
      <c r="B52" s="17" t="s">
        <v>180</v>
      </c>
      <c r="C52" s="16" t="s">
        <v>181</v>
      </c>
      <c r="D52" s="16" t="s">
        <v>35</v>
      </c>
      <c r="E52" s="17" t="s">
        <v>44</v>
      </c>
      <c r="F52" s="18">
        <v>35.799999999999997</v>
      </c>
      <c r="G52" s="19" t="s">
        <v>182</v>
      </c>
      <c r="H52" s="19" t="s">
        <v>183</v>
      </c>
      <c r="I52" s="19" t="s">
        <v>184</v>
      </c>
      <c r="J52" s="19" t="s">
        <v>185</v>
      </c>
    </row>
    <row r="53" spans="1:10" ht="27" customHeight="1">
      <c r="A53" s="21" t="s">
        <v>186</v>
      </c>
      <c r="B53" s="22">
        <v>94990</v>
      </c>
      <c r="C53" s="23" t="s">
        <v>72</v>
      </c>
      <c r="D53" s="24" t="s">
        <v>43</v>
      </c>
      <c r="E53" s="24" t="s">
        <v>73</v>
      </c>
      <c r="F53" s="25">
        <v>24.76</v>
      </c>
      <c r="G53" s="26" t="s">
        <v>74</v>
      </c>
      <c r="H53" s="26" t="s">
        <v>75</v>
      </c>
      <c r="I53" s="26" t="s">
        <v>76</v>
      </c>
      <c r="J53" s="26" t="s">
        <v>187</v>
      </c>
    </row>
    <row r="54" spans="1:10" ht="19.899999999999999" customHeight="1">
      <c r="A54" s="16" t="s">
        <v>188</v>
      </c>
      <c r="B54" s="17" t="s">
        <v>79</v>
      </c>
      <c r="C54" s="16" t="s">
        <v>80</v>
      </c>
      <c r="D54" s="16" t="s">
        <v>35</v>
      </c>
      <c r="E54" s="17" t="s">
        <v>81</v>
      </c>
      <c r="F54" s="18">
        <v>5</v>
      </c>
      <c r="G54" s="19" t="s">
        <v>82</v>
      </c>
      <c r="H54" s="19" t="s">
        <v>83</v>
      </c>
      <c r="I54" s="19" t="s">
        <v>84</v>
      </c>
      <c r="J54" s="19" t="s">
        <v>189</v>
      </c>
    </row>
    <row r="55" spans="1:10" ht="19.899999999999999" customHeight="1">
      <c r="A55" s="16" t="s">
        <v>190</v>
      </c>
      <c r="B55" s="17" t="s">
        <v>87</v>
      </c>
      <c r="C55" s="16" t="s">
        <v>88</v>
      </c>
      <c r="D55" s="16" t="s">
        <v>35</v>
      </c>
      <c r="E55" s="17" t="s">
        <v>36</v>
      </c>
      <c r="F55" s="18">
        <v>92.8</v>
      </c>
      <c r="G55" s="19" t="s">
        <v>89</v>
      </c>
      <c r="H55" s="19" t="s">
        <v>90</v>
      </c>
      <c r="I55" s="19" t="s">
        <v>91</v>
      </c>
      <c r="J55" s="19" t="s">
        <v>191</v>
      </c>
    </row>
    <row r="56" spans="1:10" ht="19.899999999999999" customHeight="1">
      <c r="A56" s="16" t="s">
        <v>192</v>
      </c>
      <c r="B56" s="16" t="s">
        <v>94</v>
      </c>
      <c r="C56" s="16" t="s">
        <v>95</v>
      </c>
      <c r="D56" s="16" t="s">
        <v>35</v>
      </c>
      <c r="E56" s="17" t="s">
        <v>96</v>
      </c>
      <c r="F56" s="27">
        <v>1305.5999999999999</v>
      </c>
      <c r="G56" s="19" t="s">
        <v>97</v>
      </c>
      <c r="H56" s="19" t="s">
        <v>56</v>
      </c>
      <c r="I56" s="19" t="s">
        <v>98</v>
      </c>
      <c r="J56" s="19" t="s">
        <v>193</v>
      </c>
    </row>
    <row r="57" spans="1:10" ht="19.899999999999999" customHeight="1">
      <c r="A57" s="15" t="s">
        <v>194</v>
      </c>
      <c r="B57" s="45" t="s">
        <v>101</v>
      </c>
      <c r="C57" s="46"/>
      <c r="D57" s="46"/>
      <c r="E57" s="46"/>
      <c r="F57" s="46"/>
      <c r="G57" s="46"/>
      <c r="H57" s="46"/>
      <c r="I57" s="47"/>
      <c r="J57" s="14" t="s">
        <v>195</v>
      </c>
    </row>
    <row r="58" spans="1:10" ht="19.899999999999999" customHeight="1">
      <c r="A58" s="16" t="s">
        <v>196</v>
      </c>
      <c r="B58" s="17" t="s">
        <v>104</v>
      </c>
      <c r="C58" s="16" t="s">
        <v>105</v>
      </c>
      <c r="D58" s="16" t="s">
        <v>35</v>
      </c>
      <c r="E58" s="17" t="s">
        <v>36</v>
      </c>
      <c r="F58" s="18">
        <v>103.8</v>
      </c>
      <c r="G58" s="19" t="s">
        <v>106</v>
      </c>
      <c r="H58" s="19" t="s">
        <v>107</v>
      </c>
      <c r="I58" s="19" t="s">
        <v>108</v>
      </c>
      <c r="J58" s="19" t="s">
        <v>197</v>
      </c>
    </row>
    <row r="59" spans="1:10" ht="19.899999999999999" customHeight="1">
      <c r="A59" s="16" t="s">
        <v>198</v>
      </c>
      <c r="B59" s="17" t="s">
        <v>111</v>
      </c>
      <c r="C59" s="16" t="s">
        <v>112</v>
      </c>
      <c r="D59" s="16" t="s">
        <v>35</v>
      </c>
      <c r="E59" s="17" t="s">
        <v>113</v>
      </c>
      <c r="F59" s="18">
        <v>2</v>
      </c>
      <c r="G59" s="19" t="s">
        <v>114</v>
      </c>
      <c r="H59" s="19" t="s">
        <v>115</v>
      </c>
      <c r="I59" s="19" t="s">
        <v>116</v>
      </c>
      <c r="J59" s="19" t="s">
        <v>117</v>
      </c>
    </row>
    <row r="60" spans="1:10" ht="19.899999999999999" customHeight="1">
      <c r="A60" s="16" t="s">
        <v>199</v>
      </c>
      <c r="B60" s="20">
        <v>5216111</v>
      </c>
      <c r="C60" s="16" t="s">
        <v>127</v>
      </c>
      <c r="D60" s="17" t="s">
        <v>120</v>
      </c>
      <c r="E60" s="17" t="s">
        <v>128</v>
      </c>
      <c r="F60" s="18">
        <v>1</v>
      </c>
      <c r="G60" s="19" t="s">
        <v>129</v>
      </c>
      <c r="H60" s="19" t="s">
        <v>130</v>
      </c>
      <c r="I60" s="19" t="s">
        <v>131</v>
      </c>
      <c r="J60" s="19" t="s">
        <v>131</v>
      </c>
    </row>
    <row r="61" spans="1:10" ht="30" customHeight="1">
      <c r="A61" s="57"/>
      <c r="B61" s="58"/>
      <c r="C61" s="58"/>
      <c r="D61" s="58"/>
      <c r="E61" s="58"/>
      <c r="F61" s="58"/>
      <c r="G61" s="58"/>
      <c r="H61" s="58"/>
      <c r="I61" s="58"/>
      <c r="J61" s="59"/>
    </row>
  </sheetData>
  <mergeCells count="32">
    <mergeCell ref="J7:J8"/>
    <mergeCell ref="B9:I9"/>
    <mergeCell ref="B10:I10"/>
    <mergeCell ref="B13:I13"/>
    <mergeCell ref="A61:J61"/>
    <mergeCell ref="B22:I22"/>
    <mergeCell ref="B27:I27"/>
    <mergeCell ref="B28:I28"/>
    <mergeCell ref="B30:I30"/>
    <mergeCell ref="B32:I32"/>
    <mergeCell ref="B39:I39"/>
    <mergeCell ref="B44:I44"/>
    <mergeCell ref="B45:I45"/>
    <mergeCell ref="B47:I47"/>
    <mergeCell ref="B49:I49"/>
    <mergeCell ref="B57:I57"/>
    <mergeCell ref="B15:I15"/>
    <mergeCell ref="A7:A8"/>
    <mergeCell ref="B7:B8"/>
    <mergeCell ref="C7:C8"/>
    <mergeCell ref="D7:D8"/>
    <mergeCell ref="E7:E8"/>
    <mergeCell ref="F7:F8"/>
    <mergeCell ref="G7:I7"/>
    <mergeCell ref="A1:A6"/>
    <mergeCell ref="B1:G1"/>
    <mergeCell ref="B2:B3"/>
    <mergeCell ref="C2:C3"/>
    <mergeCell ref="D2:D5"/>
    <mergeCell ref="E3:E5"/>
    <mergeCell ref="F3:F5"/>
    <mergeCell ref="G3:G5"/>
  </mergeCells>
  <pageMargins left="0.7" right="0.7" top="0.75" bottom="0.75" header="0.3" footer="0.3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547F1-84C8-4F85-863D-6D13F924C5FF}">
  <sheetPr>
    <pageSetUpPr fitToPage="1"/>
  </sheetPr>
  <dimension ref="A1:H44"/>
  <sheetViews>
    <sheetView tabSelected="1" view="pageBreakPreview" zoomScale="96" zoomScaleNormal="100" zoomScaleSheetLayoutView="96" workbookViewId="0">
      <selection activeCell="N31" sqref="N31"/>
    </sheetView>
  </sheetViews>
  <sheetFormatPr defaultRowHeight="12.75"/>
  <cols>
    <col min="2" max="2" width="33.33203125" customWidth="1"/>
    <col min="3" max="3" width="31.1640625" customWidth="1"/>
    <col min="4" max="4" width="28" customWidth="1"/>
    <col min="5" max="5" width="22.1640625" customWidth="1"/>
    <col min="6" max="6" width="24.83203125" customWidth="1"/>
    <col min="7" max="7" width="22.1640625" hidden="1" customWidth="1"/>
    <col min="8" max="8" width="23.33203125" hidden="1" customWidth="1"/>
  </cols>
  <sheetData>
    <row r="1" spans="1:8" ht="15">
      <c r="A1" s="60"/>
      <c r="B1" s="61"/>
      <c r="C1" s="61"/>
      <c r="D1" s="61"/>
      <c r="E1" s="61"/>
      <c r="F1" s="61"/>
      <c r="G1" s="61"/>
      <c r="H1" s="62"/>
    </row>
    <row r="2" spans="1:8" ht="15">
      <c r="A2" s="63"/>
      <c r="B2" s="64"/>
      <c r="C2" s="64"/>
      <c r="D2" s="64"/>
      <c r="E2" s="64"/>
      <c r="F2" s="64"/>
      <c r="G2" s="64"/>
      <c r="H2" s="65"/>
    </row>
    <row r="3" spans="1:8" ht="15">
      <c r="A3" s="63"/>
      <c r="B3" s="64"/>
      <c r="C3" s="64"/>
      <c r="D3" s="64"/>
      <c r="E3" s="64"/>
      <c r="F3" s="64"/>
      <c r="G3" s="64"/>
      <c r="H3" s="65"/>
    </row>
    <row r="4" spans="1:8" ht="15">
      <c r="A4" s="63"/>
      <c r="B4" s="64"/>
      <c r="C4" s="64"/>
      <c r="D4" s="64"/>
      <c r="E4" s="64"/>
      <c r="F4" s="64"/>
      <c r="G4" s="64"/>
      <c r="H4" s="65"/>
    </row>
    <row r="5" spans="1:8" ht="15">
      <c r="A5" s="63"/>
      <c r="B5" s="64"/>
      <c r="C5" s="64"/>
      <c r="D5" s="64"/>
      <c r="E5" s="64"/>
      <c r="F5" s="64"/>
      <c r="G5" s="64"/>
      <c r="H5" s="65"/>
    </row>
    <row r="6" spans="1:8">
      <c r="A6" s="66"/>
      <c r="B6" s="67"/>
      <c r="C6" s="67"/>
      <c r="D6" s="67"/>
      <c r="E6" s="67"/>
      <c r="F6" s="67"/>
      <c r="G6" s="67"/>
      <c r="H6" s="68"/>
    </row>
    <row r="7" spans="1:8">
      <c r="A7" s="66"/>
      <c r="B7" s="67"/>
      <c r="C7" s="67"/>
      <c r="D7" s="67"/>
      <c r="E7" s="67"/>
      <c r="F7" s="67"/>
      <c r="G7" s="67"/>
      <c r="H7" s="68"/>
    </row>
    <row r="8" spans="1:8">
      <c r="A8" s="66"/>
      <c r="B8" s="67"/>
      <c r="C8" s="67"/>
      <c r="D8" s="67"/>
      <c r="E8" s="67"/>
      <c r="F8" s="67"/>
      <c r="G8" s="67"/>
      <c r="H8" s="68"/>
    </row>
    <row r="9" spans="1:8">
      <c r="A9" s="66"/>
      <c r="B9" s="67"/>
      <c r="C9" s="67"/>
      <c r="D9" s="67"/>
      <c r="E9" s="67"/>
      <c r="F9" s="67"/>
      <c r="G9" s="67"/>
      <c r="H9" s="68"/>
    </row>
    <row r="10" spans="1:8">
      <c r="A10" s="66"/>
      <c r="B10" s="67"/>
      <c r="C10" s="67"/>
      <c r="D10" s="67"/>
      <c r="E10" s="67"/>
      <c r="F10" s="67"/>
      <c r="G10" s="67"/>
      <c r="H10" s="68"/>
    </row>
    <row r="11" spans="1:8" ht="15">
      <c r="A11" s="69"/>
      <c r="B11" s="70"/>
      <c r="C11" s="70"/>
      <c r="D11" s="70"/>
      <c r="E11" s="70"/>
      <c r="F11" s="70"/>
      <c r="G11" s="70"/>
      <c r="H11" s="71"/>
    </row>
    <row r="12" spans="1:8">
      <c r="A12" s="72" t="s">
        <v>242</v>
      </c>
      <c r="B12" s="73"/>
      <c r="C12" s="73"/>
      <c r="D12" s="73"/>
      <c r="E12" s="73"/>
      <c r="F12" s="73"/>
      <c r="G12" s="73"/>
      <c r="H12" s="74"/>
    </row>
    <row r="13" spans="1:8">
      <c r="A13" s="75" t="s">
        <v>243</v>
      </c>
      <c r="B13" s="76"/>
      <c r="C13" s="76"/>
      <c r="D13" s="76"/>
      <c r="E13" s="76"/>
      <c r="F13" s="76"/>
      <c r="G13" s="76"/>
      <c r="H13" s="77"/>
    </row>
    <row r="14" spans="1:8" ht="4.5" customHeight="1">
      <c r="A14" s="66"/>
      <c r="B14" s="67"/>
      <c r="C14" s="67"/>
      <c r="D14" s="67"/>
      <c r="E14" s="67"/>
      <c r="F14" s="67"/>
      <c r="G14" s="67"/>
      <c r="H14" s="68"/>
    </row>
    <row r="15" spans="1:8" hidden="1">
      <c r="A15" s="75" t="s">
        <v>200</v>
      </c>
      <c r="B15" s="76"/>
      <c r="C15" s="78"/>
      <c r="D15" s="78"/>
      <c r="E15" s="78"/>
      <c r="F15" s="78"/>
      <c r="G15" s="78"/>
      <c r="H15" s="79"/>
    </row>
    <row r="16" spans="1:8" ht="3.75" hidden="1" customHeight="1">
      <c r="A16" s="75" t="s">
        <v>201</v>
      </c>
      <c r="B16" s="76"/>
      <c r="C16" s="76"/>
      <c r="D16" s="76"/>
      <c r="E16" s="76"/>
      <c r="F16" s="78"/>
      <c r="G16" s="78"/>
      <c r="H16" s="80"/>
    </row>
    <row r="17" spans="1:8" hidden="1">
      <c r="A17" s="81" t="s">
        <v>202</v>
      </c>
      <c r="B17" s="78"/>
      <c r="C17" s="78"/>
      <c r="D17" s="78"/>
      <c r="E17" s="78"/>
      <c r="F17" s="78"/>
      <c r="G17" s="78"/>
      <c r="H17" s="82"/>
    </row>
    <row r="18" spans="1:8" ht="15">
      <c r="A18" s="69"/>
      <c r="B18" s="70"/>
      <c r="C18" s="70"/>
      <c r="D18" s="70"/>
      <c r="E18" s="70"/>
      <c r="F18" s="70"/>
      <c r="G18" s="70"/>
      <c r="H18" s="71"/>
    </row>
    <row r="19" spans="1:8">
      <c r="A19" s="83" t="s">
        <v>244</v>
      </c>
      <c r="B19" s="84"/>
      <c r="C19" s="84"/>
      <c r="D19" s="84"/>
      <c r="E19" s="84"/>
      <c r="F19" s="84"/>
      <c r="G19" s="84"/>
      <c r="H19" s="85"/>
    </row>
    <row r="20" spans="1:8">
      <c r="A20" s="86"/>
      <c r="B20" s="87"/>
      <c r="C20" s="87"/>
      <c r="D20" s="87"/>
      <c r="E20" s="87"/>
      <c r="F20" s="87"/>
      <c r="G20" s="87"/>
      <c r="H20" s="88"/>
    </row>
    <row r="21" spans="1:8" ht="28.5" customHeight="1">
      <c r="A21" s="122" t="s">
        <v>203</v>
      </c>
      <c r="B21" s="123"/>
      <c r="C21" s="123"/>
      <c r="D21" s="123"/>
      <c r="E21" s="123"/>
      <c r="F21" s="123"/>
      <c r="G21" s="123"/>
      <c r="H21" s="89"/>
    </row>
    <row r="22" spans="1:8" ht="15.75">
      <c r="A22" s="119"/>
      <c r="B22" s="120"/>
      <c r="C22" s="114" t="s">
        <v>247</v>
      </c>
      <c r="D22" s="121" t="s">
        <v>248</v>
      </c>
      <c r="E22" s="115"/>
      <c r="F22" s="116"/>
      <c r="G22" s="111"/>
      <c r="H22" s="112"/>
    </row>
    <row r="23" spans="1:8" ht="15.75">
      <c r="A23" s="117" t="s">
        <v>204</v>
      </c>
      <c r="B23" s="118" t="s">
        <v>205</v>
      </c>
      <c r="C23" s="113"/>
      <c r="D23" s="113" t="s">
        <v>206</v>
      </c>
      <c r="E23" s="113" t="s">
        <v>207</v>
      </c>
      <c r="F23" s="113" t="s">
        <v>208</v>
      </c>
      <c r="G23" s="90" t="s">
        <v>209</v>
      </c>
      <c r="H23" s="91" t="s">
        <v>210</v>
      </c>
    </row>
    <row r="24" spans="1:8" ht="32.25" thickBot="1">
      <c r="A24" s="92" t="s">
        <v>211</v>
      </c>
      <c r="B24" s="93" t="s">
        <v>238</v>
      </c>
      <c r="C24" s="107">
        <v>0</v>
      </c>
      <c r="D24" s="105" t="s">
        <v>239</v>
      </c>
      <c r="E24" s="104" t="str">
        <f>D24</f>
        <v>50,00%
27.540,35</v>
      </c>
      <c r="F24" s="94" t="s">
        <v>212</v>
      </c>
      <c r="G24" s="94" t="s">
        <v>212</v>
      </c>
      <c r="H24" s="95" t="s">
        <v>212</v>
      </c>
    </row>
    <row r="25" spans="1:8" ht="33" thickTop="1" thickBot="1">
      <c r="A25" s="92" t="s">
        <v>213</v>
      </c>
      <c r="B25" s="93" t="s">
        <v>240</v>
      </c>
      <c r="C25" s="107">
        <v>0</v>
      </c>
      <c r="D25" s="106" t="s">
        <v>241</v>
      </c>
      <c r="E25" s="106" t="str">
        <f>D25</f>
        <v>50,00%
26.860,17</v>
      </c>
      <c r="F25" s="94" t="s">
        <v>212</v>
      </c>
      <c r="G25" s="94" t="s">
        <v>212</v>
      </c>
      <c r="H25" s="95" t="s">
        <v>212</v>
      </c>
    </row>
    <row r="26" spans="1:8" ht="33" thickTop="1" thickBot="1">
      <c r="A26" s="92" t="s">
        <v>214</v>
      </c>
      <c r="B26" s="93" t="s">
        <v>245</v>
      </c>
      <c r="C26" s="107">
        <v>0</v>
      </c>
      <c r="D26" s="108" t="s">
        <v>246</v>
      </c>
      <c r="E26" s="109" t="str">
        <f>D26</f>
        <v>33,33%
40.945,52</v>
      </c>
      <c r="F26" s="109" t="str">
        <f>D26</f>
        <v>33,33%
40.945,52</v>
      </c>
      <c r="G26" s="94" t="s">
        <v>212</v>
      </c>
      <c r="H26" s="95" t="s">
        <v>212</v>
      </c>
    </row>
    <row r="27" spans="1:8" ht="1.5" customHeight="1" thickTop="1">
      <c r="A27" s="96" t="s">
        <v>215</v>
      </c>
      <c r="B27" s="97"/>
      <c r="C27" s="98"/>
      <c r="D27" s="99" t="s">
        <v>216</v>
      </c>
      <c r="E27" s="99" t="s">
        <v>217</v>
      </c>
      <c r="F27" s="99" t="s">
        <v>218</v>
      </c>
      <c r="G27" s="99" t="s">
        <v>219</v>
      </c>
      <c r="H27" s="100" t="s">
        <v>220</v>
      </c>
    </row>
    <row r="28" spans="1:8" ht="15.75" hidden="1">
      <c r="A28" s="96" t="s">
        <v>221</v>
      </c>
      <c r="B28" s="97"/>
      <c r="C28" s="98"/>
      <c r="D28" s="99" t="s">
        <v>222</v>
      </c>
      <c r="E28" s="99" t="s">
        <v>223</v>
      </c>
      <c r="F28" s="99" t="s">
        <v>224</v>
      </c>
      <c r="G28" s="99" t="s">
        <v>225</v>
      </c>
      <c r="H28" s="100" t="s">
        <v>226</v>
      </c>
    </row>
    <row r="29" spans="1:8" ht="15.75" hidden="1">
      <c r="A29" s="96" t="s">
        <v>227</v>
      </c>
      <c r="B29" s="97"/>
      <c r="C29" s="98"/>
      <c r="D29" s="99" t="s">
        <v>216</v>
      </c>
      <c r="E29" s="99" t="s">
        <v>228</v>
      </c>
      <c r="F29" s="99" t="s">
        <v>229</v>
      </c>
      <c r="G29" s="99" t="s">
        <v>230</v>
      </c>
      <c r="H29" s="100" t="s">
        <v>231</v>
      </c>
    </row>
    <row r="30" spans="1:8" ht="15.75" hidden="1">
      <c r="A30" s="96" t="s">
        <v>232</v>
      </c>
      <c r="B30" s="97"/>
      <c r="C30" s="98"/>
      <c r="D30" s="99" t="s">
        <v>222</v>
      </c>
      <c r="E30" s="99" t="s">
        <v>233</v>
      </c>
      <c r="F30" s="99" t="s">
        <v>234</v>
      </c>
      <c r="G30" s="99" t="s">
        <v>235</v>
      </c>
      <c r="H30" s="100" t="s">
        <v>236</v>
      </c>
    </row>
    <row r="31" spans="1:8" ht="35.25" customHeight="1">
      <c r="A31" s="124"/>
      <c r="B31" s="98"/>
      <c r="C31" s="98"/>
      <c r="D31" s="99"/>
      <c r="E31" s="99" t="s">
        <v>249</v>
      </c>
      <c r="F31" s="125">
        <f>231637.33</f>
        <v>231637.33</v>
      </c>
      <c r="G31" s="99"/>
      <c r="H31" s="100"/>
    </row>
    <row r="32" spans="1:8" ht="15.75" hidden="1">
      <c r="A32" s="124"/>
      <c r="B32" s="98"/>
      <c r="C32" s="98"/>
      <c r="D32" s="99"/>
      <c r="E32" s="99"/>
      <c r="F32" s="99"/>
      <c r="G32" s="99"/>
      <c r="H32" s="100"/>
    </row>
    <row r="33" spans="1:8" ht="15.75" hidden="1">
      <c r="A33" s="124"/>
      <c r="B33" s="98"/>
      <c r="C33" s="98"/>
      <c r="D33" s="99"/>
      <c r="E33" s="99"/>
      <c r="F33" s="99"/>
      <c r="G33" s="99"/>
      <c r="H33" s="100"/>
    </row>
    <row r="34" spans="1:8" ht="15.75" hidden="1">
      <c r="A34" s="124"/>
      <c r="B34" s="98"/>
      <c r="C34" s="98"/>
      <c r="D34" s="99"/>
      <c r="E34" s="99"/>
      <c r="F34" s="99"/>
      <c r="G34" s="99"/>
      <c r="H34" s="100"/>
    </row>
    <row r="35" spans="1:8" ht="15.75" hidden="1">
      <c r="A35" s="124"/>
      <c r="B35" s="98"/>
      <c r="C35" s="98"/>
      <c r="D35" s="99"/>
      <c r="E35" s="99"/>
      <c r="F35" s="99"/>
      <c r="G35" s="99"/>
      <c r="H35" s="100"/>
    </row>
    <row r="36" spans="1:8" ht="15.75" hidden="1">
      <c r="A36" s="124"/>
      <c r="B36" s="98"/>
      <c r="C36" s="98"/>
      <c r="D36" s="99"/>
      <c r="E36" s="99"/>
      <c r="F36" s="99"/>
      <c r="G36" s="99"/>
      <c r="H36" s="100"/>
    </row>
    <row r="37" spans="1:8" ht="15.75">
      <c r="A37" s="124"/>
      <c r="B37" s="98"/>
      <c r="C37" s="98"/>
      <c r="D37" s="99"/>
      <c r="E37" s="99"/>
      <c r="F37" s="99"/>
      <c r="G37" s="99"/>
      <c r="H37" s="100"/>
    </row>
    <row r="38" spans="1:8" ht="16.5" customHeight="1">
      <c r="A38" s="110" t="s">
        <v>237</v>
      </c>
      <c r="B38" s="110"/>
      <c r="C38" s="110"/>
      <c r="D38" s="110"/>
      <c r="E38" s="110"/>
      <c r="F38" s="110"/>
      <c r="G38" s="110"/>
      <c r="H38" s="101"/>
    </row>
    <row r="39" spans="1:8" ht="14.25">
      <c r="A39" s="110"/>
      <c r="B39" s="110"/>
      <c r="C39" s="110"/>
      <c r="D39" s="110"/>
      <c r="E39" s="110"/>
      <c r="F39" s="110"/>
      <c r="G39" s="110"/>
      <c r="H39" s="102"/>
    </row>
    <row r="40" spans="1:8" ht="14.25" customHeight="1">
      <c r="A40" s="110"/>
      <c r="B40" s="110"/>
      <c r="C40" s="110"/>
      <c r="D40" s="110"/>
      <c r="E40" s="110"/>
      <c r="F40" s="110"/>
      <c r="G40" s="110"/>
      <c r="H40" s="103"/>
    </row>
    <row r="41" spans="1:8">
      <c r="A41" s="110"/>
      <c r="B41" s="110"/>
      <c r="C41" s="110"/>
      <c r="D41" s="110"/>
      <c r="E41" s="110"/>
      <c r="F41" s="110"/>
      <c r="G41" s="110"/>
    </row>
    <row r="42" spans="1:8">
      <c r="A42" s="110"/>
      <c r="B42" s="110"/>
      <c r="C42" s="110"/>
      <c r="D42" s="110"/>
      <c r="E42" s="110"/>
      <c r="F42" s="110"/>
      <c r="G42" s="110"/>
    </row>
    <row r="43" spans="1:8">
      <c r="A43" s="110"/>
      <c r="B43" s="110"/>
      <c r="C43" s="110"/>
      <c r="D43" s="110"/>
      <c r="E43" s="110"/>
      <c r="F43" s="110"/>
      <c r="G43" s="110"/>
    </row>
    <row r="44" spans="1:8">
      <c r="A44" s="110"/>
      <c r="B44" s="110"/>
      <c r="C44" s="110"/>
      <c r="D44" s="110"/>
      <c r="E44" s="110"/>
      <c r="F44" s="110"/>
      <c r="G44" s="110"/>
    </row>
  </sheetData>
  <mergeCells count="21">
    <mergeCell ref="A38:G44"/>
    <mergeCell ref="D22:F22"/>
    <mergeCell ref="A30:B30"/>
    <mergeCell ref="A19:H19"/>
    <mergeCell ref="A20:H20"/>
    <mergeCell ref="A21:G21"/>
    <mergeCell ref="A27:B27"/>
    <mergeCell ref="A28:B28"/>
    <mergeCell ref="A29:B29"/>
    <mergeCell ref="A12:H12"/>
    <mergeCell ref="A13:H13"/>
    <mergeCell ref="A14:H14"/>
    <mergeCell ref="A15:B15"/>
    <mergeCell ref="A16:E16"/>
    <mergeCell ref="A18:H18"/>
    <mergeCell ref="A6:H6"/>
    <mergeCell ref="A7:H7"/>
    <mergeCell ref="A8:H8"/>
    <mergeCell ref="A9:H9"/>
    <mergeCell ref="A10:H10"/>
    <mergeCell ref="A11:H11"/>
  </mergeCells>
  <pageMargins left="0.51181102362204722" right="0.51181102362204722" top="0.39370078740157483" bottom="0.39370078740157483" header="0.31496062992125984" footer="0.31496062992125984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Table 1</vt:lpstr>
      <vt:lpstr>Planilha1</vt:lpstr>
      <vt:lpstr>Planilha1!Area_de_impressao</vt:lpstr>
      <vt:lpstr>'Table 1'!Area_de_impressao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Wendell Maia</dc:creator>
  <cp:lastModifiedBy>JB Engenharia</cp:lastModifiedBy>
  <cp:lastPrinted>2024-07-09T19:31:58Z</cp:lastPrinted>
  <dcterms:created xsi:type="dcterms:W3CDTF">2024-04-18T17:36:53Z</dcterms:created>
  <dcterms:modified xsi:type="dcterms:W3CDTF">2024-07-09T19:32:15Z</dcterms:modified>
</cp:coreProperties>
</file>